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no_r\20170802\"/>
    </mc:Choice>
  </mc:AlternateContent>
  <bookViews>
    <workbookView xWindow="1176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G6" i="3"/>
  <c r="H6" i="3" s="1"/>
  <c r="I6" i="3"/>
  <c r="G7" i="3"/>
  <c r="H7" i="3" s="1"/>
  <c r="I7" i="3"/>
  <c r="G8" i="3"/>
  <c r="H8" i="3" s="1"/>
  <c r="I8" i="3"/>
  <c r="G9" i="3"/>
  <c r="H9" i="3"/>
  <c r="I9" i="3"/>
  <c r="G10" i="3"/>
  <c r="H10" i="3"/>
  <c r="I10" i="3"/>
  <c r="G11" i="3"/>
  <c r="H11" i="3" s="1"/>
  <c r="I11" i="3"/>
  <c r="I5" i="3"/>
  <c r="G5" i="3"/>
  <c r="H5" i="3" s="1"/>
  <c r="I4" i="3"/>
  <c r="G4" i="3"/>
  <c r="H4" i="3" s="1"/>
  <c r="I3" i="3"/>
  <c r="G3" i="3"/>
  <c r="H3" i="3" s="1"/>
  <c r="H2" i="3"/>
  <c r="B10" i="2" l="1"/>
  <c r="B15" i="2"/>
  <c r="B14" i="2"/>
</calcChain>
</file>

<file path=xl/sharedStrings.xml><?xml version="1.0" encoding="utf-8"?>
<sst xmlns="http://schemas.openxmlformats.org/spreadsheetml/2006/main" count="84" uniqueCount="55">
  <si>
    <t>Nombre</t>
  </si>
  <si>
    <t>Valor</t>
  </si>
  <si>
    <t>Unidad</t>
  </si>
  <si>
    <t>San Miguel (E1)</t>
  </si>
  <si>
    <t>Municipio</t>
  </si>
  <si>
    <t>Caldas</t>
  </si>
  <si>
    <t>Dirección</t>
  </si>
  <si>
    <t>Vereda La Clara</t>
  </si>
  <si>
    <t>Barrio</t>
  </si>
  <si>
    <t>Subcuenca</t>
  </si>
  <si>
    <t>Río Aburrá-Medellín</t>
  </si>
  <si>
    <t>Longitud</t>
  </si>
  <si>
    <t>-75.6195</t>
  </si>
  <si>
    <t>Latitud</t>
  </si>
  <si>
    <t>6.0499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</si>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</sst>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0.4</c:v>
                </c:pt>
                <c:pt idx="3">
                  <c:v>0.8</c:v>
                </c:pt>
                <c:pt idx="4">
                  <c:v>1.2</c:v>
                </c:pt>
                <c:pt idx="5">
                  <c:v>1.6</c:v>
                </c:pt>
                <c:pt idx="6">
                  <c:v>2</c:v>
                </c:pt>
                <c:pt idx="7">
                  <c:v>2.4</c:v>
                </c:pt>
                <c:pt idx="8">
                  <c:v>2.8</c:v>
                </c:pt>
                <c:pt idx="9">
                  <c:v>2.8</c:v>
                </c:pt>
              </c:numCache>
            </c:numRef>
          </c:xVal>
          <c:yVal>
            <c:numRef>
              <c:f>Verticales!$C$2:$C$11</c:f>
              <c:numCache>
                <c:formatCode>General</c:formatCode>
                <c:ptCount val="10"/>
                <c:pt idx="0">
                  <c:v>0</c:v>
                </c:pt>
                <c:pt idx="1">
                  <c:v>-0.30399999999999999</c:v>
                </c:pt>
                <c:pt idx="2">
                  <c:v>-0.34200000000000003</c:v>
                </c:pt>
                <c:pt idx="3">
                  <c:v>-0.314</c:v>
                </c:pt>
                <c:pt idx="4">
                  <c:v>-0.318</c:v>
                </c:pt>
                <c:pt idx="5">
                  <c:v>-0.318</c:v>
                </c:pt>
                <c:pt idx="6">
                  <c:v>-0.31</c:v>
                </c:pt>
                <c:pt idx="7">
                  <c:v>-0.216</c:v>
                </c:pt>
                <c:pt idx="8">
                  <c:v>-0.215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96-43F6-B221-C3B6CB6172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013184"/>
        <c:axId val="560014168"/>
      </c:scatterChart>
      <c:valAx>
        <c:axId val="560013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14168"/>
        <c:crosses val="autoZero"/>
        <c:crossBetween val="midCat"/>
      </c:valAx>
      <c:valAx>
        <c:axId val="560014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13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881FAFF-A15C-40A6-8C25-D682E6C73D2C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8000CBB-4403-46BA-9B2D-2B830AE62E7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7</v>
      </c>
      <c r="C5" s="3"/>
    </row>
    <row r="6" spans="1:3" x14ac:dyDescent="0.3">
      <c r="A6" s="2" t="s">
        <v>9</v>
      </c>
      <c r="B6" s="3" t="s">
        <v>10</v>
      </c>
      <c r="C6" s="3"/>
    </row>
    <row r="7" spans="1:3" x14ac:dyDescent="0.3">
      <c r="A7" s="2" t="s">
        <v>11</v>
      </c>
      <c r="B7" s="3" t="s">
        <v>12</v>
      </c>
      <c r="C7" s="3"/>
    </row>
    <row r="8" spans="1:3" x14ac:dyDescent="0.3">
      <c r="A8" s="2" t="s">
        <v>13</v>
      </c>
      <c r="B8" s="3" t="s">
        <v>14</v>
      </c>
      <c r="C8" s="3"/>
    </row>
    <row r="9" spans="1:3" x14ac:dyDescent="0.3">
      <c r="A9" s="2" t="s">
        <v>15</v>
      </c>
      <c r="B9" s="3" t="s">
        <v>16</v>
      </c>
      <c r="C9" s="3" t="s">
        <v>17</v>
      </c>
    </row>
    <row r="10" spans="1:3" x14ac:dyDescent="0.3">
      <c r="A10" s="2" t="s">
        <v>18</v>
      </c>
      <c r="B10" s="3" t="s">
        <v>16</v>
      </c>
      <c r="C10" s="3" t="s">
        <v>17</v>
      </c>
    </row>
    <row r="11" spans="1:3" x14ac:dyDescent="0.3">
      <c r="A11" s="2" t="s">
        <v>19</v>
      </c>
      <c r="B11" s="3" t="s">
        <v>16</v>
      </c>
      <c r="C11" s="3" t="s">
        <v>17</v>
      </c>
    </row>
    <row r="12" spans="1:3" x14ac:dyDescent="0.3">
      <c r="A12" s="2" t="s">
        <v>20</v>
      </c>
      <c r="B12" s="3" t="s">
        <v>16</v>
      </c>
      <c r="C12" s="3" t="s">
        <v>17</v>
      </c>
    </row>
    <row r="13" spans="1:3" x14ac:dyDescent="0.3">
      <c r="A13" s="2" t="s">
        <v>21</v>
      </c>
      <c r="B13" s="3" t="s">
        <v>16</v>
      </c>
      <c r="C13" s="3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4" sqref="B14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22</v>
      </c>
      <c r="B2" s="3">
        <v>866</v>
      </c>
      <c r="C2" s="3" t="s">
        <v>23</v>
      </c>
    </row>
    <row r="3" spans="1:3" x14ac:dyDescent="0.3">
      <c r="A3" s="2" t="s">
        <v>24</v>
      </c>
      <c r="B3" s="3">
        <v>169</v>
      </c>
      <c r="C3" s="3" t="s">
        <v>23</v>
      </c>
    </row>
    <row r="4" spans="1:3" x14ac:dyDescent="0.3">
      <c r="A4" s="2" t="s">
        <v>25</v>
      </c>
      <c r="B4" s="3" t="s">
        <v>26</v>
      </c>
      <c r="C4" s="3" t="s">
        <v>23</v>
      </c>
    </row>
    <row r="5" spans="1:3" x14ac:dyDescent="0.3">
      <c r="A5" s="2" t="s">
        <v>27</v>
      </c>
      <c r="B5" s="4">
        <v>42949.290972222218</v>
      </c>
      <c r="C5" s="3" t="s">
        <v>17</v>
      </c>
    </row>
    <row r="6" spans="1:3" x14ac:dyDescent="0.3">
      <c r="A6" s="2" t="s">
        <v>28</v>
      </c>
      <c r="B6" s="3">
        <v>2.8</v>
      </c>
      <c r="C6" s="3" t="s">
        <v>29</v>
      </c>
    </row>
    <row r="7" spans="1:3" x14ac:dyDescent="0.3">
      <c r="A7" s="2" t="s">
        <v>30</v>
      </c>
      <c r="B7" s="8">
        <f>SUM(Verticales!H2:H30)</f>
        <v>0.56621840000000001</v>
      </c>
      <c r="C7" s="3" t="s">
        <v>29</v>
      </c>
    </row>
    <row r="8" spans="1:3" x14ac:dyDescent="0.3">
      <c r="A8" s="2" t="s">
        <v>31</v>
      </c>
      <c r="B8" s="8">
        <v>-999</v>
      </c>
      <c r="C8" s="3" t="s">
        <v>29</v>
      </c>
    </row>
    <row r="9" spans="1:3" x14ac:dyDescent="0.3">
      <c r="A9" s="2" t="s">
        <v>32</v>
      </c>
      <c r="B9" s="8">
        <v>-999</v>
      </c>
      <c r="C9" s="3" t="s">
        <v>33</v>
      </c>
    </row>
    <row r="10" spans="1:3" x14ac:dyDescent="0.3">
      <c r="A10" s="2" t="s">
        <v>34</v>
      </c>
      <c r="B10" s="8">
        <f>B7/B13</f>
        <v>0.68136991576413952</v>
      </c>
      <c r="C10" s="3" t="s">
        <v>33</v>
      </c>
    </row>
    <row r="11" spans="1:3" x14ac:dyDescent="0.3">
      <c r="A11" s="2" t="s">
        <v>35</v>
      </c>
      <c r="B11" s="8">
        <v>-999</v>
      </c>
      <c r="C11" s="3" t="s">
        <v>17</v>
      </c>
    </row>
    <row r="12" spans="1:3" x14ac:dyDescent="0.3">
      <c r="A12" s="2" t="s">
        <v>36</v>
      </c>
      <c r="B12" s="8">
        <f>SUM(Verticales!I2:I30)</f>
        <v>3.3327775703372944</v>
      </c>
      <c r="C12" s="3" t="s">
        <v>37</v>
      </c>
    </row>
    <row r="13" spans="1:3" x14ac:dyDescent="0.3">
      <c r="A13" s="2" t="s">
        <v>38</v>
      </c>
      <c r="B13" s="8">
        <f>SUM(Verticales!G2:G30)</f>
        <v>0.83100000000000007</v>
      </c>
      <c r="C13" s="3" t="s">
        <v>17</v>
      </c>
    </row>
    <row r="14" spans="1:3" x14ac:dyDescent="0.3">
      <c r="A14" s="2" t="s">
        <v>39</v>
      </c>
      <c r="B14" s="8">
        <f>B13/B6</f>
        <v>0.29678571428571432</v>
      </c>
      <c r="C14" s="3" t="s">
        <v>17</v>
      </c>
    </row>
    <row r="15" spans="1:3" x14ac:dyDescent="0.3">
      <c r="A15" s="2" t="s">
        <v>40</v>
      </c>
      <c r="B15" s="8">
        <f>B13/B12</f>
        <v>0.24934157244580188</v>
      </c>
      <c r="C15" s="3" t="s">
        <v>23</v>
      </c>
    </row>
    <row r="16" spans="1:3" x14ac:dyDescent="0.3">
      <c r="A16" s="2" t="s">
        <v>41</v>
      </c>
      <c r="B16" s="3">
        <v>1</v>
      </c>
      <c r="C16" s="3" t="s">
        <v>23</v>
      </c>
    </row>
    <row r="17" spans="1:3" x14ac:dyDescent="0.3">
      <c r="A17" s="2" t="s">
        <v>42</v>
      </c>
      <c r="B17" s="3" t="s">
        <v>43</v>
      </c>
      <c r="C17" s="3" t="s">
        <v>23</v>
      </c>
    </row>
    <row r="18" spans="1:3" x14ac:dyDescent="0.3">
      <c r="A18" s="2" t="s">
        <v>44</v>
      </c>
      <c r="B18" s="3" t="s">
        <v>45</v>
      </c>
      <c r="C18" s="3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1"/>
  <sheetViews>
    <sheetView workbookViewId="0">
      <selection activeCell="B2" sqref="B2:C11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46</v>
      </c>
      <c r="B1" s="1" t="s">
        <v>47</v>
      </c>
      <c r="C1" s="1" t="s">
        <v>48</v>
      </c>
      <c r="D1" s="1" t="s">
        <v>49</v>
      </c>
      <c r="E1" s="1" t="s">
        <v>50</v>
      </c>
      <c r="F1" s="1" t="s">
        <v>51</v>
      </c>
      <c r="G1" s="1" t="s">
        <v>52</v>
      </c>
      <c r="H1" s="1" t="s">
        <v>53</v>
      </c>
      <c r="I1" s="1" t="s">
        <v>54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1</v>
      </c>
      <c r="B3" s="3">
        <v>0</v>
      </c>
      <c r="C3" s="3">
        <v>-0.30399999999999999</v>
      </c>
      <c r="D3" s="3">
        <v>0</v>
      </c>
      <c r="E3" s="3">
        <v>0</v>
      </c>
      <c r="F3" s="3">
        <v>0</v>
      </c>
      <c r="G3" s="6">
        <f t="shared" ref="G3:G5" si="1">((B3-B2)/2+(B4-B3)/2)*ABS(C3)</f>
        <v>6.08E-2</v>
      </c>
      <c r="H3" s="7">
        <f t="shared" si="0"/>
        <v>0</v>
      </c>
      <c r="I3" s="6">
        <f t="shared" ref="I3:I5" si="2">SQRT(ABS(C3-C2)^2+(B3-B2)^2)</f>
        <v>0.30399999999999999</v>
      </c>
    </row>
    <row r="4" spans="1:9" x14ac:dyDescent="0.3">
      <c r="A4" s="1">
        <v>2</v>
      </c>
      <c r="B4" s="3">
        <v>0.4</v>
      </c>
      <c r="C4" s="3">
        <v>-0.34200000000000003</v>
      </c>
      <c r="D4" s="3">
        <v>0.71799999999999997</v>
      </c>
      <c r="E4" s="3">
        <v>0</v>
      </c>
      <c r="F4" s="3">
        <v>0</v>
      </c>
      <c r="G4" s="6">
        <f t="shared" si="1"/>
        <v>0.1368</v>
      </c>
      <c r="H4" s="7">
        <f t="shared" si="0"/>
        <v>9.8222400000000001E-2</v>
      </c>
      <c r="I4" s="6">
        <f t="shared" si="2"/>
        <v>0.40180094574303832</v>
      </c>
    </row>
    <row r="5" spans="1:9" x14ac:dyDescent="0.3">
      <c r="A5" s="1">
        <v>3</v>
      </c>
      <c r="B5" s="3">
        <v>0.8</v>
      </c>
      <c r="C5" s="3">
        <v>-0.314</v>
      </c>
      <c r="D5" s="3">
        <v>0.63200000000000001</v>
      </c>
      <c r="E5" s="3">
        <v>0</v>
      </c>
      <c r="F5" s="3">
        <v>0</v>
      </c>
      <c r="G5" s="6">
        <f t="shared" si="1"/>
        <v>0.12559999999999999</v>
      </c>
      <c r="H5" s="7">
        <f t="shared" si="0"/>
        <v>7.9379199999999997E-2</v>
      </c>
      <c r="I5" s="6">
        <f t="shared" si="2"/>
        <v>0.40097880243224832</v>
      </c>
    </row>
    <row r="6" spans="1:9" x14ac:dyDescent="0.3">
      <c r="A6" s="1">
        <v>4</v>
      </c>
      <c r="B6" s="3">
        <v>1.2</v>
      </c>
      <c r="C6" s="3">
        <v>-0.318</v>
      </c>
      <c r="D6" s="3">
        <v>0.68100000000000005</v>
      </c>
      <c r="E6" s="3">
        <v>0</v>
      </c>
      <c r="F6" s="3">
        <v>0</v>
      </c>
      <c r="G6" s="6">
        <f t="shared" ref="G6:G11" si="3">((B6-B5)/2+(B7-B6)/2)*ABS(C6)</f>
        <v>0.12720000000000001</v>
      </c>
      <c r="H6" s="7">
        <f t="shared" ref="H6:H11" si="4">G6*D6</f>
        <v>8.6623200000000011E-2</v>
      </c>
      <c r="I6" s="6">
        <f t="shared" ref="I6:I11" si="5">SQRT(ABS(C6-C5)^2+(B6-B5)^2)</f>
        <v>0.40001999950002487</v>
      </c>
    </row>
    <row r="7" spans="1:9" x14ac:dyDescent="0.3">
      <c r="A7" s="1">
        <v>5</v>
      </c>
      <c r="B7" s="3">
        <v>1.6</v>
      </c>
      <c r="C7" s="3">
        <v>-0.318</v>
      </c>
      <c r="D7" s="3">
        <v>0.80700000000000005</v>
      </c>
      <c r="E7" s="3">
        <v>0</v>
      </c>
      <c r="F7" s="3">
        <v>0</v>
      </c>
      <c r="G7" s="6">
        <f t="shared" si="3"/>
        <v>0.12720000000000001</v>
      </c>
      <c r="H7" s="7">
        <f t="shared" si="4"/>
        <v>0.10265040000000002</v>
      </c>
      <c r="I7" s="6">
        <f t="shared" si="5"/>
        <v>0.40000000000000013</v>
      </c>
    </row>
    <row r="8" spans="1:9" x14ac:dyDescent="0.3">
      <c r="A8" s="1">
        <v>6</v>
      </c>
      <c r="B8" s="3">
        <v>2</v>
      </c>
      <c r="C8" s="3">
        <v>-0.31</v>
      </c>
      <c r="D8" s="3">
        <v>0.79900000000000004</v>
      </c>
      <c r="E8" s="3">
        <v>0</v>
      </c>
      <c r="F8" s="3">
        <v>0</v>
      </c>
      <c r="G8" s="6">
        <f t="shared" si="3"/>
        <v>0.12399999999999997</v>
      </c>
      <c r="H8" s="7">
        <f t="shared" si="4"/>
        <v>9.9075999999999984E-2</v>
      </c>
      <c r="I8" s="6">
        <f t="shared" si="5"/>
        <v>0.40007999200159949</v>
      </c>
    </row>
    <row r="9" spans="1:9" x14ac:dyDescent="0.3">
      <c r="A9" s="1">
        <v>7</v>
      </c>
      <c r="B9" s="3">
        <v>2.4</v>
      </c>
      <c r="C9" s="3">
        <v>-0.216</v>
      </c>
      <c r="D9" s="3">
        <v>0.83799999999999997</v>
      </c>
      <c r="E9" s="3">
        <v>0</v>
      </c>
      <c r="F9" s="3">
        <v>0</v>
      </c>
      <c r="G9" s="6">
        <f t="shared" si="3"/>
        <v>8.6399999999999977E-2</v>
      </c>
      <c r="H9" s="7">
        <f t="shared" si="4"/>
        <v>7.2403199999999973E-2</v>
      </c>
      <c r="I9" s="6">
        <f t="shared" si="5"/>
        <v>0.41089658066233642</v>
      </c>
    </row>
    <row r="10" spans="1:9" x14ac:dyDescent="0.3">
      <c r="A10" s="1">
        <v>8</v>
      </c>
      <c r="B10" s="3">
        <v>2.8</v>
      </c>
      <c r="C10" s="3">
        <v>-0.215</v>
      </c>
      <c r="D10" s="3">
        <v>0.64800000000000002</v>
      </c>
      <c r="E10" s="3">
        <v>0</v>
      </c>
      <c r="F10" s="3">
        <v>0</v>
      </c>
      <c r="G10" s="6">
        <f t="shared" si="3"/>
        <v>4.299999999999999E-2</v>
      </c>
      <c r="H10" s="7">
        <f t="shared" si="4"/>
        <v>2.7863999999999993E-2</v>
      </c>
      <c r="I10" s="6">
        <f t="shared" si="5"/>
        <v>0.40000124999804676</v>
      </c>
    </row>
    <row r="11" spans="1:9" x14ac:dyDescent="0.3">
      <c r="B11" s="5">
        <v>2.8</v>
      </c>
      <c r="C11" s="5">
        <v>0</v>
      </c>
      <c r="D11" s="5">
        <v>0</v>
      </c>
      <c r="E11" s="5">
        <v>0</v>
      </c>
      <c r="F11" s="5">
        <v>0</v>
      </c>
      <c r="G11" s="6">
        <f t="shared" si="3"/>
        <v>0</v>
      </c>
      <c r="H11" s="7">
        <f t="shared" si="4"/>
        <v>0</v>
      </c>
      <c r="I11" s="6">
        <f t="shared" si="5"/>
        <v>0.215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9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46</v>
      </c>
      <c r="B1" s="1" t="s">
        <v>47</v>
      </c>
      <c r="C1" s="1" t="s">
        <v>48</v>
      </c>
    </row>
    <row r="2" spans="1:3" x14ac:dyDescent="0.3">
      <c r="A2" s="1">
        <v>1</v>
      </c>
      <c r="B2" s="3">
        <v>0</v>
      </c>
      <c r="C2" s="3">
        <v>-0.30399999999999999</v>
      </c>
    </row>
    <row r="3" spans="1:3" x14ac:dyDescent="0.3">
      <c r="A3" s="1">
        <v>2</v>
      </c>
      <c r="B3" s="3">
        <v>0.4</v>
      </c>
      <c r="C3" s="3">
        <v>-0.34200000000000003</v>
      </c>
    </row>
    <row r="4" spans="1:3" x14ac:dyDescent="0.3">
      <c r="A4" s="1">
        <v>3</v>
      </c>
      <c r="B4" s="3">
        <v>0.8</v>
      </c>
      <c r="C4" s="3">
        <v>-0.314</v>
      </c>
    </row>
    <row r="5" spans="1:3" x14ac:dyDescent="0.3">
      <c r="A5" s="1">
        <v>4</v>
      </c>
      <c r="B5" s="3">
        <v>1.2</v>
      </c>
      <c r="C5" s="3">
        <v>-0.318</v>
      </c>
    </row>
    <row r="6" spans="1:3" x14ac:dyDescent="0.3">
      <c r="A6" s="1">
        <v>5</v>
      </c>
      <c r="B6" s="3">
        <v>1.6</v>
      </c>
      <c r="C6" s="3">
        <v>-0.318</v>
      </c>
    </row>
    <row r="7" spans="1:3" x14ac:dyDescent="0.3">
      <c r="A7" s="1">
        <v>6</v>
      </c>
      <c r="B7" s="3">
        <v>2</v>
      </c>
      <c r="C7" s="3">
        <v>-0.31</v>
      </c>
    </row>
    <row r="8" spans="1:3" x14ac:dyDescent="0.3">
      <c r="A8" s="1">
        <v>7</v>
      </c>
      <c r="B8" s="3">
        <v>2.4</v>
      </c>
      <c r="C8" s="3">
        <v>-0.216</v>
      </c>
    </row>
    <row r="9" spans="1:3" x14ac:dyDescent="0.3">
      <c r="A9" s="1">
        <v>8</v>
      </c>
      <c r="B9" s="3">
        <v>2.8</v>
      </c>
      <c r="C9" s="3">
        <v>-0.215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2017-08-22T08:11:23Z</dcterms:created>
  <dcterms:modified xsi:type="dcterms:W3CDTF">2017-11-29T19:23:00Z</dcterms:modified>
</cp:coreProperties>
</file>