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I5" i="3"/>
  <c r="G5" i="3"/>
  <c r="H5" i="3" s="1"/>
  <c r="I4" i="3"/>
  <c r="G4" i="3"/>
  <c r="H4" i="3" s="1"/>
  <c r="I3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<sst xmlns="http://schemas.openxmlformats.org/spreadsheetml/2006/main" count="84" uniqueCount="56">
  <si>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</si>
  <si>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</si>
  <si>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</si>
  <si>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Antes de San Fernando (E5)</t>
  </si>
  <si>
    <t>Municipio</t>
  </si>
  <si>
    <t>Medellín</t>
  </si>
  <si>
    <t>Dirección</t>
  </si>
  <si>
    <t>Autopista Regional</t>
  </si>
  <si>
    <t>Barrio</t>
  </si>
  <si>
    <t>Aguacatala</t>
  </si>
  <si>
    <t>Subcuenca</t>
  </si>
  <si>
    <t>Río Aburrá</t>
  </si>
  <si>
    <t>Longitud</t>
  </si>
  <si>
    <t>-75.585</t>
  </si>
  <si>
    <t>Latitud</t>
  </si>
  <si>
    <t>6.1865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</si>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</sst>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2.1</c:v>
                </c:pt>
                <c:pt idx="3">
                  <c:v>4.2</c:v>
                </c:pt>
                <c:pt idx="4">
                  <c:v>6.3</c:v>
                </c:pt>
                <c:pt idx="5">
                  <c:v>8.4</c:v>
                </c:pt>
                <c:pt idx="6">
                  <c:v>10.5</c:v>
                </c:pt>
                <c:pt idx="7">
                  <c:v>12.6</c:v>
                </c:pt>
                <c:pt idx="8">
                  <c:v>14.7</c:v>
                </c:pt>
                <c:pt idx="9">
                  <c:v>16.8</c:v>
                </c:pt>
                <c:pt idx="10">
                  <c:v>18.899999999999999</c:v>
                </c:pt>
                <c:pt idx="11">
                  <c:v>21</c:v>
                </c:pt>
                <c:pt idx="12">
                  <c:v>21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-0.315</c:v>
                </c:pt>
                <c:pt idx="2">
                  <c:v>-0.4</c:v>
                </c:pt>
                <c:pt idx="3">
                  <c:v>-0.48299999999999998</c:v>
                </c:pt>
                <c:pt idx="4">
                  <c:v>-0.38200000000000001</c:v>
                </c:pt>
                <c:pt idx="5">
                  <c:v>-0.40500000000000003</c:v>
                </c:pt>
                <c:pt idx="6">
                  <c:v>-0.35499999999999998</c:v>
                </c:pt>
                <c:pt idx="7">
                  <c:v>-0.35199999999999998</c:v>
                </c:pt>
                <c:pt idx="8">
                  <c:v>-0.39400000000000002</c:v>
                </c:pt>
                <c:pt idx="9">
                  <c:v>-0.44800000000000001</c:v>
                </c:pt>
                <c:pt idx="10">
                  <c:v>-0.36299999999999999</c:v>
                </c:pt>
                <c:pt idx="11">
                  <c:v>-0.44900000000000001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DF-44FC-B23F-DD34A0345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3840"/>
        <c:axId val="560013184"/>
      </c:scatterChart>
      <c:valAx>
        <c:axId val="56001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184"/>
        <c:crosses val="autoZero"/>
        <c:crossBetween val="midCat"/>
      </c:valAx>
      <c:valAx>
        <c:axId val="56001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2855117-E6CD-46D3-89ED-54B5014DB0AB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31ADB44-FCFB-4800-AAC6-FFC7591F647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870</v>
      </c>
      <c r="C2" s="3" t="s">
        <v>24</v>
      </c>
    </row>
    <row r="3" spans="1:3" x14ac:dyDescent="0.3">
      <c r="A3" s="2" t="s">
        <v>25</v>
      </c>
      <c r="B3" s="3">
        <v>1044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42949.436805555553</v>
      </c>
      <c r="C5" s="3" t="s">
        <v>18</v>
      </c>
    </row>
    <row r="6" spans="1:3" x14ac:dyDescent="0.3">
      <c r="A6" s="2" t="s">
        <v>29</v>
      </c>
      <c r="B6" s="3">
        <v>21</v>
      </c>
      <c r="C6" s="3" t="s">
        <v>30</v>
      </c>
    </row>
    <row r="7" spans="1:3" x14ac:dyDescent="0.3">
      <c r="A7" s="2" t="s">
        <v>31</v>
      </c>
      <c r="B7" s="8">
        <f>SUM(Verticales!H2:H30)</f>
        <v>4.1810768999999999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0.50226765893037328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21.775103661702637</v>
      </c>
      <c r="C12" s="3" t="s">
        <v>38</v>
      </c>
    </row>
    <row r="13" spans="1:3" x14ac:dyDescent="0.3">
      <c r="A13" s="2" t="s">
        <v>39</v>
      </c>
      <c r="B13" s="8">
        <f>SUM(Verticales!G2:G30)</f>
        <v>8.3244000000000007</v>
      </c>
      <c r="C13" s="3" t="s">
        <v>18</v>
      </c>
    </row>
    <row r="14" spans="1:3" x14ac:dyDescent="0.3">
      <c r="A14" s="2" t="s">
        <v>40</v>
      </c>
      <c r="B14" s="8">
        <f>B13/B6</f>
        <v>0.39640000000000003</v>
      </c>
      <c r="C14" s="3" t="s">
        <v>18</v>
      </c>
    </row>
    <row r="15" spans="1:3" x14ac:dyDescent="0.3">
      <c r="A15" s="2" t="s">
        <v>41</v>
      </c>
      <c r="B15" s="8">
        <f>B13/B12</f>
        <v>0.38228979890647741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-0.315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0.33075000000000004</v>
      </c>
      <c r="H3" s="7">
        <f t="shared" si="0"/>
        <v>0</v>
      </c>
      <c r="I3" s="6">
        <f t="shared" ref="I3:I5" si="2">SQRT(ABS(C3-C2)^2+(B3-B2)^2)</f>
        <v>0.315</v>
      </c>
    </row>
    <row r="4" spans="1:9" x14ac:dyDescent="0.3">
      <c r="A4" s="1">
        <v>2</v>
      </c>
      <c r="B4" s="3">
        <v>2.1</v>
      </c>
      <c r="C4" s="3">
        <v>-0.4</v>
      </c>
      <c r="D4" s="3">
        <v>0.59399999999999997</v>
      </c>
      <c r="E4" s="3">
        <v>0</v>
      </c>
      <c r="F4" s="3">
        <v>0</v>
      </c>
      <c r="G4" s="6">
        <f t="shared" si="1"/>
        <v>0.84000000000000008</v>
      </c>
      <c r="H4" s="7">
        <f t="shared" si="0"/>
        <v>0.49896000000000001</v>
      </c>
      <c r="I4" s="6">
        <f t="shared" si="2"/>
        <v>2.1017195340958317</v>
      </c>
    </row>
    <row r="5" spans="1:9" x14ac:dyDescent="0.3">
      <c r="A5" s="1">
        <v>3</v>
      </c>
      <c r="B5" s="3">
        <v>4.2</v>
      </c>
      <c r="C5" s="3">
        <v>-0.48299999999999998</v>
      </c>
      <c r="D5" s="3">
        <v>0.32400000000000001</v>
      </c>
      <c r="E5" s="3">
        <v>0</v>
      </c>
      <c r="F5" s="3">
        <v>0</v>
      </c>
      <c r="G5" s="6">
        <f t="shared" si="1"/>
        <v>1.0142999999999998</v>
      </c>
      <c r="H5" s="7">
        <f t="shared" si="0"/>
        <v>0.32863319999999996</v>
      </c>
      <c r="I5" s="6">
        <f t="shared" si="2"/>
        <v>2.1016395980281684</v>
      </c>
    </row>
    <row r="6" spans="1:9" x14ac:dyDescent="0.3">
      <c r="A6" s="1">
        <v>4</v>
      </c>
      <c r="B6" s="3">
        <v>6.3</v>
      </c>
      <c r="C6" s="3">
        <v>-0.38200000000000001</v>
      </c>
      <c r="D6" s="3">
        <v>0.85399999999999998</v>
      </c>
      <c r="E6" s="3">
        <v>0</v>
      </c>
      <c r="F6" s="3">
        <v>0</v>
      </c>
      <c r="G6" s="6">
        <f t="shared" ref="G6:G14" si="3">((B6-B5)/2+(B7-B6)/2)*ABS(C6)</f>
        <v>0.80220000000000002</v>
      </c>
      <c r="H6" s="7">
        <f t="shared" ref="H6:H14" si="4">G6*D6</f>
        <v>0.68507879999999999</v>
      </c>
      <c r="I6" s="6">
        <f t="shared" ref="I6:I14" si="5">SQRT(ABS(C6-C5)^2+(B6-B5)^2)</f>
        <v>2.1024274065945772</v>
      </c>
    </row>
    <row r="7" spans="1:9" x14ac:dyDescent="0.3">
      <c r="A7" s="1">
        <v>5</v>
      </c>
      <c r="B7" s="3">
        <v>8.4</v>
      </c>
      <c r="C7" s="3">
        <v>-0.40500000000000003</v>
      </c>
      <c r="D7" s="3">
        <v>0.247</v>
      </c>
      <c r="E7" s="3">
        <v>0</v>
      </c>
      <c r="F7" s="3">
        <v>0</v>
      </c>
      <c r="G7" s="6">
        <f t="shared" si="3"/>
        <v>0.85050000000000014</v>
      </c>
      <c r="H7" s="7">
        <f t="shared" si="4"/>
        <v>0.21007350000000002</v>
      </c>
      <c r="I7" s="6">
        <f t="shared" si="5"/>
        <v>2.100125948604036</v>
      </c>
    </row>
    <row r="8" spans="1:9" x14ac:dyDescent="0.3">
      <c r="A8" s="1">
        <v>6</v>
      </c>
      <c r="B8" s="3">
        <v>10.5</v>
      </c>
      <c r="C8" s="3">
        <v>-0.35499999999999998</v>
      </c>
      <c r="D8" s="3">
        <v>0.79500000000000004</v>
      </c>
      <c r="E8" s="3">
        <v>0</v>
      </c>
      <c r="F8" s="3">
        <v>0</v>
      </c>
      <c r="G8" s="6">
        <f t="shared" si="3"/>
        <v>0.74549999999999983</v>
      </c>
      <c r="H8" s="7">
        <f t="shared" si="4"/>
        <v>0.59267249999999994</v>
      </c>
      <c r="I8" s="6">
        <f t="shared" si="5"/>
        <v>2.1005951537600001</v>
      </c>
    </row>
    <row r="9" spans="1:9" x14ac:dyDescent="0.3">
      <c r="A9" s="1">
        <v>7</v>
      </c>
      <c r="B9" s="3">
        <v>12.6</v>
      </c>
      <c r="C9" s="3">
        <v>-0.35199999999999998</v>
      </c>
      <c r="D9" s="3">
        <v>0.63300000000000001</v>
      </c>
      <c r="E9" s="3">
        <v>0</v>
      </c>
      <c r="F9" s="3">
        <v>0</v>
      </c>
      <c r="G9" s="6">
        <f t="shared" si="3"/>
        <v>0.73919999999999986</v>
      </c>
      <c r="H9" s="7">
        <f t="shared" si="4"/>
        <v>0.46791359999999993</v>
      </c>
      <c r="I9" s="6">
        <f t="shared" si="5"/>
        <v>2.1000021428560491</v>
      </c>
    </row>
    <row r="10" spans="1:9" x14ac:dyDescent="0.3">
      <c r="A10" s="1">
        <v>8</v>
      </c>
      <c r="B10" s="3">
        <v>14.7</v>
      </c>
      <c r="C10" s="3">
        <v>-0.39400000000000002</v>
      </c>
      <c r="D10" s="3">
        <v>0.51700000000000002</v>
      </c>
      <c r="E10" s="3">
        <v>0</v>
      </c>
      <c r="F10" s="3">
        <v>0</v>
      </c>
      <c r="G10" s="6">
        <f t="shared" si="3"/>
        <v>0.82740000000000025</v>
      </c>
      <c r="H10" s="7">
        <f t="shared" si="4"/>
        <v>0.42776580000000014</v>
      </c>
      <c r="I10" s="6">
        <f t="shared" si="5"/>
        <v>2.1004199580083975</v>
      </c>
    </row>
    <row r="11" spans="1:9" x14ac:dyDescent="0.3">
      <c r="A11" s="1">
        <v>9</v>
      </c>
      <c r="B11" s="3">
        <v>16.8</v>
      </c>
      <c r="C11" s="3">
        <v>-0.44800000000000001</v>
      </c>
      <c r="D11" s="3">
        <v>0.29399999999999998</v>
      </c>
      <c r="E11" s="3">
        <v>0</v>
      </c>
      <c r="F11" s="3">
        <v>0</v>
      </c>
      <c r="G11" s="6">
        <f t="shared" si="3"/>
        <v>0.94079999999999986</v>
      </c>
      <c r="H11" s="7">
        <f t="shared" si="4"/>
        <v>0.27659519999999993</v>
      </c>
      <c r="I11" s="6">
        <f t="shared" si="5"/>
        <v>2.1006941709825364</v>
      </c>
    </row>
    <row r="12" spans="1:9" x14ac:dyDescent="0.3">
      <c r="A12" s="1">
        <v>10</v>
      </c>
      <c r="B12" s="3">
        <v>18.899999999999999</v>
      </c>
      <c r="C12" s="3">
        <v>-0.36299999999999999</v>
      </c>
      <c r="D12" s="3">
        <v>0.63500000000000001</v>
      </c>
      <c r="E12" s="3">
        <v>0</v>
      </c>
      <c r="F12" s="3">
        <v>0</v>
      </c>
      <c r="G12" s="6">
        <f t="shared" si="3"/>
        <v>0.76229999999999987</v>
      </c>
      <c r="H12" s="7">
        <f t="shared" si="4"/>
        <v>0.48406049999999995</v>
      </c>
      <c r="I12" s="6">
        <f t="shared" si="5"/>
        <v>2.1017195340958295</v>
      </c>
    </row>
    <row r="13" spans="1:9" x14ac:dyDescent="0.3">
      <c r="A13" s="1">
        <v>11</v>
      </c>
      <c r="B13" s="3">
        <v>21</v>
      </c>
      <c r="C13" s="3">
        <v>-0.44900000000000001</v>
      </c>
      <c r="D13" s="3">
        <v>0.44400000000000001</v>
      </c>
      <c r="E13" s="3">
        <v>0</v>
      </c>
      <c r="F13" s="3">
        <v>0</v>
      </c>
      <c r="G13" s="6">
        <f t="shared" si="3"/>
        <v>0.47145000000000031</v>
      </c>
      <c r="H13" s="7">
        <f t="shared" si="4"/>
        <v>0.20932380000000014</v>
      </c>
      <c r="I13" s="6">
        <f t="shared" si="5"/>
        <v>2.1017602146772134</v>
      </c>
    </row>
    <row r="14" spans="1:9" x14ac:dyDescent="0.3">
      <c r="B14" s="5">
        <v>21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0.44900000000000001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-0.315</v>
      </c>
    </row>
    <row r="3" spans="1:3" x14ac:dyDescent="0.3">
      <c r="A3" s="1">
        <v>2</v>
      </c>
      <c r="B3" s="3">
        <v>2.1</v>
      </c>
      <c r="C3" s="3">
        <v>-0.4</v>
      </c>
    </row>
    <row r="4" spans="1:3" x14ac:dyDescent="0.3">
      <c r="A4" s="1">
        <v>3</v>
      </c>
      <c r="B4" s="3">
        <v>4.2</v>
      </c>
      <c r="C4" s="3">
        <v>-0.48299999999999998</v>
      </c>
    </row>
    <row r="5" spans="1:3" x14ac:dyDescent="0.3">
      <c r="A5" s="1">
        <v>4</v>
      </c>
      <c r="B5" s="3">
        <v>6.3</v>
      </c>
      <c r="C5" s="3">
        <v>-0.38200000000000001</v>
      </c>
    </row>
    <row r="6" spans="1:3" x14ac:dyDescent="0.3">
      <c r="A6" s="1">
        <v>5</v>
      </c>
      <c r="B6" s="3">
        <v>8.4</v>
      </c>
      <c r="C6" s="3">
        <v>-0.40500000000000003</v>
      </c>
    </row>
    <row r="7" spans="1:3" x14ac:dyDescent="0.3">
      <c r="A7" s="1">
        <v>6</v>
      </c>
      <c r="B7" s="3">
        <v>10.5</v>
      </c>
      <c r="C7" s="3">
        <v>-0.35499999999999998</v>
      </c>
    </row>
    <row r="8" spans="1:3" x14ac:dyDescent="0.3">
      <c r="A8" s="1">
        <v>7</v>
      </c>
      <c r="B8" s="3">
        <v>12.6</v>
      </c>
      <c r="C8" s="3">
        <v>-0.35199999999999998</v>
      </c>
    </row>
    <row r="9" spans="1:3" x14ac:dyDescent="0.3">
      <c r="A9" s="1">
        <v>8</v>
      </c>
      <c r="B9" s="3">
        <v>14.7</v>
      </c>
      <c r="C9" s="3">
        <v>-0.39400000000000002</v>
      </c>
    </row>
    <row r="10" spans="1:3" x14ac:dyDescent="0.3">
      <c r="A10" s="1">
        <v>9</v>
      </c>
      <c r="B10" s="3">
        <v>16.8</v>
      </c>
      <c r="C10" s="3">
        <v>-0.44800000000000001</v>
      </c>
    </row>
    <row r="11" spans="1:3" x14ac:dyDescent="0.3">
      <c r="A11" s="1">
        <v>10</v>
      </c>
      <c r="B11" s="3">
        <v>18.899999999999999</v>
      </c>
      <c r="C11" s="3">
        <v>-0.36299999999999999</v>
      </c>
    </row>
    <row r="12" spans="1:3" x14ac:dyDescent="0.3">
      <c r="A12" s="1">
        <v>11</v>
      </c>
      <c r="B12" s="3">
        <v>21</v>
      </c>
      <c r="C12" s="3">
        <v>-0.44900000000000001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2017-08-22T08:11:32Z</dcterms:created>
  <dcterms:modified xsi:type="dcterms:W3CDTF">2017-11-29T19:10:11Z</dcterms:modified>
</cp:coreProperties>
</file>