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 s="1"/>
  <c r="I7" i="3"/>
  <c r="G8" i="3"/>
  <c r="H8" i="3" s="1"/>
  <c r="I8" i="3"/>
  <c r="G9" i="3"/>
  <c r="H9" i="3"/>
  <c r="I9" i="3"/>
  <c r="G10" i="3"/>
  <c r="H10" i="3"/>
  <c r="I5" i="3"/>
  <c r="G5" i="3"/>
  <c r="H5" i="3" s="1"/>
  <c r="I4" i="3"/>
  <c r="G4" i="3"/>
  <c r="H4" i="3" s="1"/>
  <c r="G3" i="3"/>
  <c r="H3" i="3" s="1"/>
  <c r="H2" i="3"/>
  <c r="B15" i="2" l="1"/>
  <c r="B10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<sst xmlns="http://schemas.openxmlformats.org/spreadsheetml/2006/main" count="84" uniqueCount="56">
  <si>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</si>
  <si>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</si>
  <si>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</si>
  <si>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Bermejala</t>
  </si>
  <si>
    <t>Municipio</t>
  </si>
  <si>
    <t>Medellín</t>
  </si>
  <si>
    <t>Dirección</t>
  </si>
  <si>
    <t>Calle 85 Cra 58A</t>
  </si>
  <si>
    <t>Barrio</t>
  </si>
  <si>
    <t>Moravia</t>
  </si>
  <si>
    <t>Subcuenca</t>
  </si>
  <si>
    <t>La Bermejala</t>
  </si>
  <si>
    <t>Longitud</t>
  </si>
  <si>
    <t>-75.5666</t>
  </si>
  <si>
    <t>Latitud</t>
  </si>
  <si>
    <t>6.27909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</si>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</sst>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0.317</c:v>
                </c:pt>
                <c:pt idx="3">
                  <c:v>0.63300000000000001</c:v>
                </c:pt>
                <c:pt idx="4">
                  <c:v>0.95</c:v>
                </c:pt>
                <c:pt idx="5">
                  <c:v>1.2669999999999999</c:v>
                </c:pt>
                <c:pt idx="6">
                  <c:v>1.583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-0.15</c:v>
                </c:pt>
                <c:pt idx="2">
                  <c:v>-0.2</c:v>
                </c:pt>
                <c:pt idx="3">
                  <c:v>-0.16</c:v>
                </c:pt>
                <c:pt idx="4">
                  <c:v>-0.11899999999999999</c:v>
                </c:pt>
                <c:pt idx="5">
                  <c:v>-8.3000000000000004E-2</c:v>
                </c:pt>
                <c:pt idx="6">
                  <c:v>-0.122</c:v>
                </c:pt>
                <c:pt idx="7">
                  <c:v>-1.9E-2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B5-4D2E-AEA0-6BB3DFBDE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2824"/>
        <c:axId val="569100800"/>
      </c:scatterChart>
      <c:valAx>
        <c:axId val="56301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0800"/>
        <c:crosses val="autoZero"/>
        <c:crossBetween val="midCat"/>
      </c:valAx>
      <c:valAx>
        <c:axId val="56910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2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C02404-E92A-45A4-86DE-A951B9C74786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4064D17-EEA8-436E-A111-0B4930F4CE7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845</v>
      </c>
      <c r="C2" s="3" t="s">
        <v>24</v>
      </c>
    </row>
    <row r="3" spans="1:3" x14ac:dyDescent="0.3">
      <c r="A3" s="2" t="s">
        <v>25</v>
      </c>
      <c r="B3" s="3">
        <v>1027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42942.456250000003</v>
      </c>
      <c r="C5" s="3" t="s">
        <v>18</v>
      </c>
    </row>
    <row r="6" spans="1:3" x14ac:dyDescent="0.3">
      <c r="A6" s="2" t="s">
        <v>29</v>
      </c>
      <c r="B6" s="3">
        <v>1.9</v>
      </c>
      <c r="C6" s="3" t="s">
        <v>30</v>
      </c>
    </row>
    <row r="7" spans="1:3" x14ac:dyDescent="0.3">
      <c r="A7" s="2" t="s">
        <v>31</v>
      </c>
      <c r="B7" s="8">
        <f>SUM(Verticales!H2:H30)</f>
        <v>6.9988243500000005E-2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0.28762449451777816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1.9298298323607326</v>
      </c>
      <c r="C12" s="3" t="s">
        <v>38</v>
      </c>
    </row>
    <row r="13" spans="1:3" x14ac:dyDescent="0.3">
      <c r="A13" s="2" t="s">
        <v>39</v>
      </c>
      <c r="B13" s="8">
        <f>SUM(Verticales!G2:G30)</f>
        <v>0.24333200000000005</v>
      </c>
      <c r="C13" s="3" t="s">
        <v>18</v>
      </c>
    </row>
    <row r="14" spans="1:3" x14ac:dyDescent="0.3">
      <c r="A14" s="2" t="s">
        <v>40</v>
      </c>
      <c r="B14" s="8">
        <f>B13/B6</f>
        <v>0.12806947368421057</v>
      </c>
      <c r="C14" s="3" t="s">
        <v>18</v>
      </c>
    </row>
    <row r="15" spans="1:3" x14ac:dyDescent="0.3">
      <c r="A15" s="2" t="s">
        <v>41</v>
      </c>
      <c r="B15" s="8">
        <f>B13/B12</f>
        <v>0.12608987379075573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I13" sqref="I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-0.15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2.3775000000000001E-2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0.317</v>
      </c>
      <c r="C4" s="3">
        <v>-0.2</v>
      </c>
      <c r="D4" s="3">
        <v>0.434</v>
      </c>
      <c r="E4" s="3">
        <v>0</v>
      </c>
      <c r="F4" s="3">
        <v>0</v>
      </c>
      <c r="G4" s="6">
        <f t="shared" si="1"/>
        <v>6.3300000000000009E-2</v>
      </c>
      <c r="H4" s="7">
        <f t="shared" si="0"/>
        <v>2.7472200000000002E-2</v>
      </c>
      <c r="I4" s="6">
        <f t="shared" ref="I3:I5" si="2">SQRT(ABS(C4-C3)^2+(B4-B3)^2)</f>
        <v>0.3209189928938454</v>
      </c>
    </row>
    <row r="5" spans="1:9" x14ac:dyDescent="0.3">
      <c r="A5" s="1">
        <v>3</v>
      </c>
      <c r="B5" s="3">
        <v>0.63300000000000001</v>
      </c>
      <c r="C5" s="3">
        <v>-0.16</v>
      </c>
      <c r="D5" s="3">
        <v>0.13400000000000001</v>
      </c>
      <c r="E5" s="3">
        <v>0</v>
      </c>
      <c r="F5" s="3">
        <v>0</v>
      </c>
      <c r="G5" s="6">
        <f t="shared" si="1"/>
        <v>5.0640000000000004E-2</v>
      </c>
      <c r="H5" s="7">
        <f t="shared" si="0"/>
        <v>6.7857600000000009E-3</v>
      </c>
      <c r="I5" s="6">
        <f t="shared" si="2"/>
        <v>0.31852158482589527</v>
      </c>
    </row>
    <row r="6" spans="1:9" x14ac:dyDescent="0.3">
      <c r="A6" s="1">
        <v>4</v>
      </c>
      <c r="B6" s="3">
        <v>0.95</v>
      </c>
      <c r="C6" s="3">
        <v>-0.11899999999999999</v>
      </c>
      <c r="D6" s="3">
        <v>4.1000000000000002E-2</v>
      </c>
      <c r="E6" s="3">
        <v>0</v>
      </c>
      <c r="F6" s="3">
        <v>0</v>
      </c>
      <c r="G6" s="6">
        <f t="shared" ref="G6:G10" si="3">((B6-B5)/2+(B7-B6)/2)*ABS(C6)</f>
        <v>3.7722999999999993E-2</v>
      </c>
      <c r="H6" s="7">
        <f t="shared" ref="H6:H10" si="4">G6*D6</f>
        <v>1.5466429999999997E-3</v>
      </c>
      <c r="I6" s="6">
        <f t="shared" ref="I6:I10" si="5">SQRT(ABS(C6-C5)^2+(B6-B5)^2)</f>
        <v>0.31964042297556794</v>
      </c>
    </row>
    <row r="7" spans="1:9" x14ac:dyDescent="0.3">
      <c r="A7" s="1">
        <v>5</v>
      </c>
      <c r="B7" s="3">
        <v>1.2669999999999999</v>
      </c>
      <c r="C7" s="3">
        <v>-8.3000000000000004E-2</v>
      </c>
      <c r="D7" s="3">
        <v>0.47499999999999998</v>
      </c>
      <c r="E7" s="3">
        <v>0</v>
      </c>
      <c r="F7" s="3">
        <v>0</v>
      </c>
      <c r="G7" s="6">
        <f t="shared" si="3"/>
        <v>2.6269500000000001E-2</v>
      </c>
      <c r="H7" s="7">
        <f t="shared" si="4"/>
        <v>1.24780125E-2</v>
      </c>
      <c r="I7" s="6">
        <f t="shared" si="5"/>
        <v>0.31903761533712599</v>
      </c>
    </row>
    <row r="8" spans="1:9" x14ac:dyDescent="0.3">
      <c r="A8" s="1">
        <v>6</v>
      </c>
      <c r="B8" s="3">
        <v>1.583</v>
      </c>
      <c r="C8" s="3">
        <v>-0.122</v>
      </c>
      <c r="D8" s="3">
        <v>0.53</v>
      </c>
      <c r="E8" s="3">
        <v>0</v>
      </c>
      <c r="F8" s="3">
        <v>0</v>
      </c>
      <c r="G8" s="6">
        <f t="shared" si="3"/>
        <v>3.8613000000000001E-2</v>
      </c>
      <c r="H8" s="7">
        <f t="shared" si="4"/>
        <v>2.0464890000000003E-2</v>
      </c>
      <c r="I8" s="6">
        <f t="shared" si="5"/>
        <v>0.31839755024183214</v>
      </c>
    </row>
    <row r="9" spans="1:9" x14ac:dyDescent="0.3">
      <c r="A9" s="1">
        <v>7</v>
      </c>
      <c r="B9" s="3">
        <v>1.9</v>
      </c>
      <c r="C9" s="3">
        <v>-1.9E-2</v>
      </c>
      <c r="D9" s="3">
        <v>0.41199999999999998</v>
      </c>
      <c r="E9" s="3">
        <v>0</v>
      </c>
      <c r="F9" s="3">
        <v>0</v>
      </c>
      <c r="G9" s="6">
        <f t="shared" si="3"/>
        <v>3.0114999999999994E-3</v>
      </c>
      <c r="H9" s="7">
        <f t="shared" si="4"/>
        <v>1.2407379999999997E-3</v>
      </c>
      <c r="I9" s="6">
        <f t="shared" si="5"/>
        <v>0.33331366608646573</v>
      </c>
    </row>
    <row r="10" spans="1:9" x14ac:dyDescent="0.3">
      <c r="B10" s="5">
        <v>1.9</v>
      </c>
      <c r="C10" s="5">
        <v>0</v>
      </c>
      <c r="D10" s="5">
        <v>0</v>
      </c>
      <c r="E10" s="5">
        <v>0</v>
      </c>
      <c r="F10" s="5">
        <v>0</v>
      </c>
      <c r="G10" s="6">
        <f t="shared" si="3"/>
        <v>0</v>
      </c>
      <c r="H10" s="7">
        <f t="shared" si="4"/>
        <v>0</v>
      </c>
      <c r="I10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-0.15</v>
      </c>
    </row>
    <row r="3" spans="1:3" x14ac:dyDescent="0.3">
      <c r="A3" s="1">
        <v>2</v>
      </c>
      <c r="B3" s="3">
        <v>0.317</v>
      </c>
      <c r="C3" s="3">
        <v>-0.2</v>
      </c>
    </row>
    <row r="4" spans="1:3" x14ac:dyDescent="0.3">
      <c r="A4" s="1">
        <v>3</v>
      </c>
      <c r="B4" s="3">
        <v>0.63300000000000001</v>
      </c>
      <c r="C4" s="3">
        <v>-0.16</v>
      </c>
    </row>
    <row r="5" spans="1:3" x14ac:dyDescent="0.3">
      <c r="A5" s="1">
        <v>4</v>
      </c>
      <c r="B5" s="3">
        <v>0.95</v>
      </c>
      <c r="C5" s="3">
        <v>-0.11899999999999999</v>
      </c>
    </row>
    <row r="6" spans="1:3" x14ac:dyDescent="0.3">
      <c r="A6" s="1">
        <v>5</v>
      </c>
      <c r="B6" s="3">
        <v>1.2669999999999999</v>
      </c>
      <c r="C6" s="3">
        <v>-8.3000000000000004E-2</v>
      </c>
    </row>
    <row r="7" spans="1:3" x14ac:dyDescent="0.3">
      <c r="A7" s="1">
        <v>6</v>
      </c>
      <c r="B7" s="3">
        <v>1.583</v>
      </c>
      <c r="C7" s="3">
        <v>-0.122</v>
      </c>
    </row>
    <row r="8" spans="1:3" x14ac:dyDescent="0.3">
      <c r="A8" s="1">
        <v>7</v>
      </c>
      <c r="B8" s="3">
        <v>1.9</v>
      </c>
      <c r="C8" s="3">
        <v>-1.9E-2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2017-08-03T22:16:43Z</dcterms:created>
  <dcterms:modified xsi:type="dcterms:W3CDTF">2017-11-29T21:42:06Z</dcterms:modified>
</cp:coreProperties>
</file>