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712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5" i="3"/>
  <c r="G5" i="3"/>
  <c r="H5" i="3" s="1"/>
  <c r="I4" i="3"/>
  <c r="G4" i="3"/>
  <c r="H4" i="3" s="1"/>
  <c r="G3" i="3"/>
  <c r="H3" i="3" s="1"/>
  <c r="H2" i="3"/>
  <c r="B15" i="2" l="1"/>
  <c r="B10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<sst xmlns="http://schemas.openxmlformats.org/spreadsheetml/2006/main" count="84" uniqueCount="56">
  <si>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</si>
  <si>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</si>
  <si>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</si>
  <si>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Hueso (H1)</t>
  </si>
  <si>
    <t>Municipio</t>
  </si>
  <si>
    <t>Medellín</t>
  </si>
  <si>
    <t>Dirección</t>
  </si>
  <si>
    <t>cra 117</t>
  </si>
  <si>
    <t>Barrio</t>
  </si>
  <si>
    <t>San Javier</t>
  </si>
  <si>
    <t>Subcuenca</t>
  </si>
  <si>
    <t>Quebrada La Hueso</t>
  </si>
  <si>
    <t>Longitud</t>
  </si>
  <si>
    <t>-75.633222</t>
  </si>
  <si>
    <t>Latitud</t>
  </si>
  <si>
    <t>6.258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</si>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</sst>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0.20799999999999999</c:v>
                </c:pt>
                <c:pt idx="3">
                  <c:v>0.41699999999999998</c:v>
                </c:pt>
                <c:pt idx="4">
                  <c:v>0.625</c:v>
                </c:pt>
                <c:pt idx="5">
                  <c:v>0.83299999999999996</c:v>
                </c:pt>
                <c:pt idx="6">
                  <c:v>1.042</c:v>
                </c:pt>
                <c:pt idx="7">
                  <c:v>1.25</c:v>
                </c:pt>
                <c:pt idx="8">
                  <c:v>1.25</c:v>
                </c:pt>
              </c:numCache>
            </c:numRef>
          </c:xVal>
          <c:yVal>
            <c:numRef>
              <c:f>Verticales!$C$2:$C$10</c:f>
              <c:numCache>
                <c:formatCode>General</c:formatCode>
                <c:ptCount val="9"/>
                <c:pt idx="0">
                  <c:v>0</c:v>
                </c:pt>
                <c:pt idx="1">
                  <c:v>-0.111</c:v>
                </c:pt>
                <c:pt idx="2">
                  <c:v>-0.22900000000000001</c:v>
                </c:pt>
                <c:pt idx="3">
                  <c:v>-0.25800000000000001</c:v>
                </c:pt>
                <c:pt idx="4">
                  <c:v>-0.125</c:v>
                </c:pt>
                <c:pt idx="5">
                  <c:v>-0.10100000000000001</c:v>
                </c:pt>
                <c:pt idx="6">
                  <c:v>-0.104</c:v>
                </c:pt>
                <c:pt idx="7">
                  <c:v>-2.5000000000000001E-2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22-44B8-B65A-304B64D7C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570760"/>
        <c:axId val="558570432"/>
      </c:scatterChart>
      <c:valAx>
        <c:axId val="558570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8570432"/>
        <c:crosses val="autoZero"/>
        <c:crossBetween val="midCat"/>
      </c:valAx>
      <c:valAx>
        <c:axId val="55857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8570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C5776FF-1D10-484F-A122-3F882250E7B7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1D343DA-961C-43CD-BF0A-BE13EF88A47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sqref="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820</v>
      </c>
      <c r="C2" s="3" t="s">
        <v>24</v>
      </c>
    </row>
    <row r="3" spans="1:3" x14ac:dyDescent="0.3">
      <c r="A3" s="2" t="s">
        <v>25</v>
      </c>
      <c r="B3" s="3">
        <v>1090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42928.323611111111</v>
      </c>
      <c r="C5" s="3" t="s">
        <v>18</v>
      </c>
    </row>
    <row r="6" spans="1:3" x14ac:dyDescent="0.3">
      <c r="A6" s="2" t="s">
        <v>29</v>
      </c>
      <c r="B6" s="3">
        <v>1.25</v>
      </c>
      <c r="C6" s="3" t="s">
        <v>30</v>
      </c>
    </row>
    <row r="7" spans="1:3" x14ac:dyDescent="0.3">
      <c r="A7" s="2" t="s">
        <v>31</v>
      </c>
      <c r="B7" s="8">
        <f>SUM(Verticales!H2:H30)</f>
        <v>7.3725200000000013E-3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3.9975491525056125E-2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1.3379278678295194</v>
      </c>
      <c r="C12" s="3" t="s">
        <v>38</v>
      </c>
    </row>
    <row r="13" spans="1:3" x14ac:dyDescent="0.3">
      <c r="A13" s="2" t="s">
        <v>39</v>
      </c>
      <c r="B13" s="8">
        <f>SUM(Verticales!G2:G30)</f>
        <v>0.18442600000000001</v>
      </c>
      <c r="C13" s="3" t="s">
        <v>18</v>
      </c>
    </row>
    <row r="14" spans="1:3" x14ac:dyDescent="0.3">
      <c r="A14" s="2" t="s">
        <v>40</v>
      </c>
      <c r="B14" s="8">
        <f>B13/B6</f>
        <v>0.1475408</v>
      </c>
      <c r="C14" s="3" t="s">
        <v>18</v>
      </c>
    </row>
    <row r="15" spans="1:3" x14ac:dyDescent="0.3">
      <c r="A15" s="2" t="s">
        <v>41</v>
      </c>
      <c r="B15" s="8">
        <f>B13/B12</f>
        <v>0.1378445015120201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workbookViewId="0">
      <selection activeCell="I11" sqref="I11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-0.111</v>
      </c>
      <c r="D3" s="3">
        <v>0</v>
      </c>
      <c r="E3" s="3">
        <v>0</v>
      </c>
      <c r="F3" s="3">
        <v>0</v>
      </c>
      <c r="G3" s="6">
        <f t="shared" ref="G3:G5" si="1">((B3-B2)/2+(B4-B3)/2)*ABS(C3)</f>
        <v>1.1544E-2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0.20799999999999999</v>
      </c>
      <c r="C4" s="3">
        <v>-0.22900000000000001</v>
      </c>
      <c r="D4" s="3">
        <v>7.0000000000000007E-2</v>
      </c>
      <c r="E4" s="3">
        <v>0</v>
      </c>
      <c r="F4" s="3">
        <v>0</v>
      </c>
      <c r="G4" s="6">
        <f t="shared" si="1"/>
        <v>4.7746499999999997E-2</v>
      </c>
      <c r="H4" s="7">
        <f t="shared" si="0"/>
        <v>3.3422550000000001E-3</v>
      </c>
      <c r="I4" s="6">
        <f t="shared" ref="I3:I5" si="2">SQRT(ABS(C4-C3)^2+(B4-B3)^2)</f>
        <v>0.23914012628582432</v>
      </c>
    </row>
    <row r="5" spans="1:9" x14ac:dyDescent="0.3">
      <c r="A5" s="1">
        <v>3</v>
      </c>
      <c r="B5" s="3">
        <v>0.41699999999999998</v>
      </c>
      <c r="C5" s="3">
        <v>-0.25800000000000001</v>
      </c>
      <c r="D5" s="3">
        <v>4.2999999999999997E-2</v>
      </c>
      <c r="E5" s="3">
        <v>0</v>
      </c>
      <c r="F5" s="3">
        <v>0</v>
      </c>
      <c r="G5" s="6">
        <f t="shared" si="1"/>
        <v>5.3793000000000007E-2</v>
      </c>
      <c r="H5" s="7">
        <f t="shared" si="0"/>
        <v>2.3130990000000003E-3</v>
      </c>
      <c r="I5" s="6">
        <f t="shared" si="2"/>
        <v>0.21100236965494013</v>
      </c>
    </row>
    <row r="6" spans="1:9" x14ac:dyDescent="0.3">
      <c r="A6" s="1">
        <v>4</v>
      </c>
      <c r="B6" s="3">
        <v>0.625</v>
      </c>
      <c r="C6" s="3">
        <v>-0.125</v>
      </c>
      <c r="D6" s="3">
        <v>3.4000000000000002E-2</v>
      </c>
      <c r="E6" s="3">
        <v>0</v>
      </c>
      <c r="F6" s="3">
        <v>0</v>
      </c>
      <c r="G6" s="6">
        <f t="shared" ref="G6:G10" si="3">((B6-B5)/2+(B7-B6)/2)*ABS(C6)</f>
        <v>2.5999999999999999E-2</v>
      </c>
      <c r="H6" s="7">
        <f t="shared" ref="H6:H10" si="4">G6*D6</f>
        <v>8.8400000000000002E-4</v>
      </c>
      <c r="I6" s="6">
        <f t="shared" ref="I6:I10" si="5">SQRT(ABS(C6-C5)^2+(B6-B5)^2)</f>
        <v>0.24688661365088227</v>
      </c>
    </row>
    <row r="7" spans="1:9" x14ac:dyDescent="0.3">
      <c r="A7" s="1">
        <v>5</v>
      </c>
      <c r="B7" s="3">
        <v>0.83299999999999996</v>
      </c>
      <c r="C7" s="3">
        <v>-0.10100000000000001</v>
      </c>
      <c r="D7" s="3">
        <v>0.02</v>
      </c>
      <c r="E7" s="3">
        <v>0</v>
      </c>
      <c r="F7" s="3">
        <v>0</v>
      </c>
      <c r="G7" s="6">
        <f t="shared" si="3"/>
        <v>2.1058500000000004E-2</v>
      </c>
      <c r="H7" s="7">
        <f t="shared" si="4"/>
        <v>4.2117000000000012E-4</v>
      </c>
      <c r="I7" s="6">
        <f t="shared" si="5"/>
        <v>0.20938003725283838</v>
      </c>
    </row>
    <row r="8" spans="1:9" x14ac:dyDescent="0.3">
      <c r="A8" s="1">
        <v>6</v>
      </c>
      <c r="B8" s="3">
        <v>1.042</v>
      </c>
      <c r="C8" s="3">
        <v>-0.104</v>
      </c>
      <c r="D8" s="3">
        <v>1.9E-2</v>
      </c>
      <c r="E8" s="3">
        <v>0</v>
      </c>
      <c r="F8" s="3">
        <v>0</v>
      </c>
      <c r="G8" s="6">
        <f t="shared" si="3"/>
        <v>2.1684000000000002E-2</v>
      </c>
      <c r="H8" s="7">
        <f t="shared" si="4"/>
        <v>4.1199600000000003E-4</v>
      </c>
      <c r="I8" s="6">
        <f t="shared" si="5"/>
        <v>0.2090215299915299</v>
      </c>
    </row>
    <row r="9" spans="1:9" x14ac:dyDescent="0.3">
      <c r="A9" s="1">
        <v>7</v>
      </c>
      <c r="B9" s="3">
        <v>1.25</v>
      </c>
      <c r="C9" s="3">
        <v>-2.5000000000000001E-2</v>
      </c>
      <c r="D9" s="3">
        <v>0</v>
      </c>
      <c r="E9" s="3">
        <v>0</v>
      </c>
      <c r="F9" s="3">
        <v>0</v>
      </c>
      <c r="G9" s="6">
        <f t="shared" si="3"/>
        <v>2.5999999999999999E-3</v>
      </c>
      <c r="H9" s="7">
        <f t="shared" si="4"/>
        <v>0</v>
      </c>
      <c r="I9" s="6">
        <f t="shared" si="5"/>
        <v>0.2224971909935044</v>
      </c>
    </row>
    <row r="10" spans="1:9" x14ac:dyDescent="0.3">
      <c r="B10" s="5">
        <v>1.25</v>
      </c>
      <c r="C10" s="5">
        <v>0</v>
      </c>
      <c r="D10" s="5">
        <v>0</v>
      </c>
      <c r="E10" s="5">
        <v>0</v>
      </c>
      <c r="F10" s="5">
        <v>0</v>
      </c>
      <c r="G10" s="6">
        <f t="shared" si="3"/>
        <v>0</v>
      </c>
      <c r="H10" s="7">
        <f t="shared" si="4"/>
        <v>0</v>
      </c>
      <c r="I10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-0.111</v>
      </c>
    </row>
    <row r="3" spans="1:3" x14ac:dyDescent="0.3">
      <c r="A3" s="1">
        <v>2</v>
      </c>
      <c r="B3" s="3">
        <v>0.20799999999999999</v>
      </c>
      <c r="C3" s="3">
        <v>-0.22900000000000001</v>
      </c>
    </row>
    <row r="4" spans="1:3" x14ac:dyDescent="0.3">
      <c r="A4" s="1">
        <v>3</v>
      </c>
      <c r="B4" s="3">
        <v>0.41699999999999998</v>
      </c>
      <c r="C4" s="3">
        <v>-0.25800000000000001</v>
      </c>
    </row>
    <row r="5" spans="1:3" x14ac:dyDescent="0.3">
      <c r="A5" s="1">
        <v>4</v>
      </c>
      <c r="B5" s="3">
        <v>0.625</v>
      </c>
      <c r="C5" s="3">
        <v>-0.125</v>
      </c>
    </row>
    <row r="6" spans="1:3" x14ac:dyDescent="0.3">
      <c r="A6" s="1">
        <v>5</v>
      </c>
      <c r="B6" s="3">
        <v>0.83299999999999996</v>
      </c>
      <c r="C6" s="3">
        <v>-0.10100000000000001</v>
      </c>
    </row>
    <row r="7" spans="1:3" x14ac:dyDescent="0.3">
      <c r="A7" s="1">
        <v>6</v>
      </c>
      <c r="B7" s="3">
        <v>1.042</v>
      </c>
      <c r="C7" s="3">
        <v>-0.104</v>
      </c>
    </row>
    <row r="8" spans="1:3" x14ac:dyDescent="0.3">
      <c r="A8" s="1">
        <v>7</v>
      </c>
      <c r="B8" s="3">
        <v>1.25</v>
      </c>
      <c r="C8" s="3">
        <v>-2.5000000000000001E-2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2017-07-27T06:31:02Z</dcterms:created>
  <dcterms:modified xsi:type="dcterms:W3CDTF">2017-11-29T21:32:49Z</dcterms:modified>
</cp:coreProperties>
</file>