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9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5" r:id="rId5"/>
  </sheets>
  <calcPr calcId="171027"/>
</workbook>
</file>

<file path=xl/calcChain.xml><?xml version="1.0" encoding="utf-8"?>
<calcChain xmlns="http://schemas.openxmlformats.org/spreadsheetml/2006/main">
  <c r="I13" i="3" l="1"/>
  <c r="I14" i="3"/>
  <c r="I3" i="3"/>
  <c r="B12" i="2" s="1"/>
  <c r="I4" i="3"/>
  <c r="I5" i="3"/>
  <c r="I6" i="3"/>
  <c r="I7" i="3"/>
  <c r="I8" i="3"/>
  <c r="I9" i="3"/>
  <c r="I10" i="3"/>
  <c r="I11" i="3"/>
  <c r="H4" i="3"/>
  <c r="H8" i="3"/>
  <c r="G5" i="3"/>
  <c r="H5" i="3" s="1"/>
  <c r="G6" i="3"/>
  <c r="H6" i="3" s="1"/>
  <c r="G7" i="3"/>
  <c r="H7" i="3" s="1"/>
  <c r="G8" i="3"/>
  <c r="G9" i="3"/>
  <c r="H9" i="3" s="1"/>
  <c r="G10" i="3"/>
  <c r="H10" i="3" s="1"/>
  <c r="G11" i="3"/>
  <c r="H11" i="3" s="1"/>
  <c r="G12" i="3"/>
  <c r="H12" i="3" s="1"/>
  <c r="G13" i="3"/>
  <c r="H13" i="3" s="1"/>
  <c r="G14" i="3"/>
  <c r="H14" i="3" s="1"/>
  <c r="H2" i="3"/>
  <c r="B7" i="2" s="1"/>
  <c r="G3" i="3"/>
  <c r="H3" i="3" s="1"/>
  <c r="I12" i="3"/>
  <c r="G4" i="3"/>
  <c r="B13" i="2" l="1"/>
  <c r="B15" i="2" s="1"/>
  <c r="B10" i="2"/>
  <c r="B14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<sst xmlns="http://schemas.openxmlformats.org/spreadsheetml/2006/main" count="84" uniqueCount="55">
  <si>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</si>
  <si>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</si>
  <si>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</si>
  <si>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La Iguaná (Q11)</t>
  </si>
  <si>
    <t>Municipio</t>
  </si>
  <si>
    <t>Medellín</t>
  </si>
  <si>
    <t>Dirección</t>
  </si>
  <si>
    <t>Calle 59A Av.Oriental</t>
  </si>
  <si>
    <t>Barrio</t>
  </si>
  <si>
    <t>La Iguaná</t>
  </si>
  <si>
    <t>Subcuenca</t>
  </si>
  <si>
    <t>Longitud</t>
  </si>
  <si>
    <t>-75.5770568848</t>
  </si>
  <si>
    <t>Latitud</t>
  </si>
  <si>
    <t>6.26253938675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</si>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</sst>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0.66400000000000003</c:v>
                </c:pt>
                <c:pt idx="3">
                  <c:v>1.327</c:v>
                </c:pt>
                <c:pt idx="4">
                  <c:v>1.9910000000000001</c:v>
                </c:pt>
                <c:pt idx="5">
                  <c:v>2.6539999999999999</c:v>
                </c:pt>
                <c:pt idx="6">
                  <c:v>3.3180000000000001</c:v>
                </c:pt>
                <c:pt idx="7">
                  <c:v>3.9820000000000002</c:v>
                </c:pt>
                <c:pt idx="8">
                  <c:v>4.6449999999999996</c:v>
                </c:pt>
                <c:pt idx="9">
                  <c:v>5.3090000000000002</c:v>
                </c:pt>
                <c:pt idx="10">
                  <c:v>5.9729999999999999</c:v>
                </c:pt>
                <c:pt idx="11">
                  <c:v>6.6360000000000001</c:v>
                </c:pt>
                <c:pt idx="12">
                  <c:v>7.3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-5.5E-2</c:v>
                </c:pt>
                <c:pt idx="2">
                  <c:v>-7.4999999999999997E-2</c:v>
                </c:pt>
                <c:pt idx="3">
                  <c:v>-9.1999999999999998E-2</c:v>
                </c:pt>
                <c:pt idx="4">
                  <c:v>-8.5000000000000006E-2</c:v>
                </c:pt>
                <c:pt idx="5">
                  <c:v>-9.5000000000000001E-2</c:v>
                </c:pt>
                <c:pt idx="6">
                  <c:v>-0.107</c:v>
                </c:pt>
                <c:pt idx="7">
                  <c:v>-0.13800000000000001</c:v>
                </c:pt>
                <c:pt idx="8">
                  <c:v>-9.6000000000000002E-2</c:v>
                </c:pt>
                <c:pt idx="9">
                  <c:v>-9.8000000000000004E-2</c:v>
                </c:pt>
                <c:pt idx="10">
                  <c:v>-4.7E-2</c:v>
                </c:pt>
                <c:pt idx="11">
                  <c:v>-2.1000000000000001E-2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AA-4ED0-8298-12B1E0117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7915408"/>
        <c:axId val="1338499712"/>
      </c:scatterChart>
      <c:valAx>
        <c:axId val="1877915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38499712"/>
        <c:crosses val="autoZero"/>
        <c:crossBetween val="midCat"/>
      </c:valAx>
      <c:valAx>
        <c:axId val="133849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7915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899" cy="629373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9.1093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9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activeCellId="2" sqref="B7 B10 B12:B15"/>
    </sheetView>
  </sheetViews>
  <sheetFormatPr baseColWidth="10" defaultColWidth="9.1093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567</v>
      </c>
      <c r="C2" s="3" t="s">
        <v>23</v>
      </c>
    </row>
    <row r="3" spans="1:3" x14ac:dyDescent="0.3">
      <c r="A3" s="2" t="s">
        <v>24</v>
      </c>
      <c r="B3" s="3">
        <v>1059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42803.29791666667</v>
      </c>
      <c r="C5" s="3" t="s">
        <v>17</v>
      </c>
    </row>
    <row r="6" spans="1:3" x14ac:dyDescent="0.3">
      <c r="A6" s="2" t="s">
        <v>28</v>
      </c>
      <c r="B6" s="3">
        <v>7.3</v>
      </c>
      <c r="C6" s="3" t="s">
        <v>29</v>
      </c>
    </row>
    <row r="7" spans="1:3" x14ac:dyDescent="0.3">
      <c r="A7" s="2" t="s">
        <v>30</v>
      </c>
      <c r="B7" s="7">
        <f>SUM(Verticales!H2:H30)</f>
        <v>0.653654701</v>
      </c>
      <c r="C7" s="3" t="s">
        <v>29</v>
      </c>
    </row>
    <row r="8" spans="1:3" x14ac:dyDescent="0.3">
      <c r="A8" s="2" t="s">
        <v>31</v>
      </c>
      <c r="B8" s="3">
        <v>-999</v>
      </c>
      <c r="C8" s="3" t="s">
        <v>29</v>
      </c>
    </row>
    <row r="9" spans="1:3" x14ac:dyDescent="0.3">
      <c r="A9" s="2" t="s">
        <v>32</v>
      </c>
      <c r="B9" s="3">
        <v>-999</v>
      </c>
      <c r="C9" s="3" t="s">
        <v>33</v>
      </c>
    </row>
    <row r="10" spans="1:3" x14ac:dyDescent="0.3">
      <c r="A10" s="2" t="s">
        <v>34</v>
      </c>
      <c r="B10" s="7">
        <f>B7/B13</f>
        <v>1.1173746986067319</v>
      </c>
      <c r="C10" s="3" t="s">
        <v>33</v>
      </c>
    </row>
    <row r="11" spans="1:3" x14ac:dyDescent="0.3">
      <c r="A11" s="2" t="s">
        <v>35</v>
      </c>
      <c r="B11" s="3">
        <v>-999</v>
      </c>
      <c r="C11" s="3" t="s">
        <v>17</v>
      </c>
    </row>
    <row r="12" spans="1:3" x14ac:dyDescent="0.3">
      <c r="A12" s="2" t="s">
        <v>36</v>
      </c>
      <c r="B12" s="7">
        <f>SUM(Verticales!I2:I30)</f>
        <v>7.360592336489244</v>
      </c>
      <c r="C12" s="3" t="s">
        <v>37</v>
      </c>
    </row>
    <row r="13" spans="1:3" x14ac:dyDescent="0.3">
      <c r="A13" s="2" t="s">
        <v>38</v>
      </c>
      <c r="B13" s="7">
        <f>SUM(Verticales!G2:G30)</f>
        <v>0.5849915</v>
      </c>
      <c r="C13" s="3" t="s">
        <v>17</v>
      </c>
    </row>
    <row r="14" spans="1:3" x14ac:dyDescent="0.3">
      <c r="A14" s="2" t="s">
        <v>39</v>
      </c>
      <c r="B14" s="7">
        <f>B13/B6</f>
        <v>8.0135821917808214E-2</v>
      </c>
      <c r="C14" s="3" t="s">
        <v>17</v>
      </c>
    </row>
    <row r="15" spans="1:3" x14ac:dyDescent="0.3">
      <c r="A15" s="2" t="s">
        <v>40</v>
      </c>
      <c r="B15" s="7">
        <f>B13/B12</f>
        <v>7.9476144480923841E-2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B18" sqref="B18"/>
    </sheetView>
  </sheetViews>
  <sheetFormatPr baseColWidth="10" defaultColWidth="9.1093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5">
        <v>0</v>
      </c>
      <c r="H2" s="6">
        <f t="shared" ref="H2:H14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-5.5E-2</v>
      </c>
      <c r="D3" s="3">
        <v>0</v>
      </c>
      <c r="E3" s="3">
        <v>0</v>
      </c>
      <c r="F3" s="3">
        <v>0</v>
      </c>
      <c r="G3" s="5">
        <f t="shared" ref="G3:G14" si="1">((B3-B2)/2+(B4-B3)/2)*ABS(C3)</f>
        <v>1.8260000000000002E-2</v>
      </c>
      <c r="H3" s="6">
        <f t="shared" si="0"/>
        <v>0</v>
      </c>
      <c r="I3" s="5">
        <f t="shared" ref="I3:I14" si="2">SQRT(ABS(C3-C2)^2+(B3-B2)^2)</f>
        <v>5.5E-2</v>
      </c>
    </row>
    <row r="4" spans="1:9" x14ac:dyDescent="0.3">
      <c r="A4" s="1">
        <v>3</v>
      </c>
      <c r="B4" s="3">
        <v>0.66400000000000003</v>
      </c>
      <c r="C4" s="3">
        <v>-7.4999999999999997E-2</v>
      </c>
      <c r="D4" s="3">
        <v>0.65900000000000003</v>
      </c>
      <c r="E4" s="3">
        <v>0</v>
      </c>
      <c r="F4" s="3">
        <v>0</v>
      </c>
      <c r="G4" s="5">
        <f t="shared" si="1"/>
        <v>4.9762499999999994E-2</v>
      </c>
      <c r="H4" s="6">
        <f t="shared" si="0"/>
        <v>3.2793487499999996E-2</v>
      </c>
      <c r="I4" s="5">
        <f t="shared" si="2"/>
        <v>0.66430113653372602</v>
      </c>
    </row>
    <row r="5" spans="1:9" x14ac:dyDescent="0.3">
      <c r="A5" s="1">
        <v>4</v>
      </c>
      <c r="B5" s="3">
        <v>1.327</v>
      </c>
      <c r="C5" s="3">
        <v>-9.1999999999999998E-2</v>
      </c>
      <c r="D5" s="3">
        <v>0.72</v>
      </c>
      <c r="E5" s="3">
        <v>0</v>
      </c>
      <c r="F5" s="3">
        <v>0</v>
      </c>
      <c r="G5" s="5">
        <f t="shared" si="1"/>
        <v>6.1041999999999999E-2</v>
      </c>
      <c r="H5" s="6">
        <f t="shared" si="0"/>
        <v>4.3950239999999995E-2</v>
      </c>
      <c r="I5" s="5">
        <f t="shared" si="2"/>
        <v>0.66321791290645937</v>
      </c>
    </row>
    <row r="6" spans="1:9" x14ac:dyDescent="0.3">
      <c r="A6" s="1">
        <v>5</v>
      </c>
      <c r="B6" s="3">
        <v>1.9910000000000001</v>
      </c>
      <c r="C6" s="3">
        <v>-8.5000000000000006E-2</v>
      </c>
      <c r="D6" s="3">
        <v>0.92900000000000005</v>
      </c>
      <c r="E6" s="3">
        <v>0</v>
      </c>
      <c r="F6" s="3">
        <v>0</v>
      </c>
      <c r="G6" s="5">
        <f t="shared" si="1"/>
        <v>5.6397500000000003E-2</v>
      </c>
      <c r="H6" s="6">
        <f t="shared" si="0"/>
        <v>5.2393277500000009E-2</v>
      </c>
      <c r="I6" s="5">
        <f t="shared" si="2"/>
        <v>0.66403689656524367</v>
      </c>
    </row>
    <row r="7" spans="1:9" x14ac:dyDescent="0.3">
      <c r="A7" s="1">
        <v>6</v>
      </c>
      <c r="B7" s="3">
        <v>2.6539999999999999</v>
      </c>
      <c r="C7" s="3">
        <v>-9.5000000000000001E-2</v>
      </c>
      <c r="D7" s="3">
        <v>1.516</v>
      </c>
      <c r="E7" s="3">
        <v>0</v>
      </c>
      <c r="F7" s="3">
        <v>0</v>
      </c>
      <c r="G7" s="5">
        <f t="shared" si="1"/>
        <v>6.3032500000000005E-2</v>
      </c>
      <c r="H7" s="6">
        <f t="shared" si="0"/>
        <v>9.5557270000000014E-2</v>
      </c>
      <c r="I7" s="5">
        <f t="shared" si="2"/>
        <v>0.66307541049265262</v>
      </c>
    </row>
    <row r="8" spans="1:9" x14ac:dyDescent="0.3">
      <c r="A8" s="1">
        <v>7</v>
      </c>
      <c r="B8" s="3">
        <v>3.3180000000000001</v>
      </c>
      <c r="C8" s="3">
        <v>-0.107</v>
      </c>
      <c r="D8" s="3">
        <v>1.8069999999999999</v>
      </c>
      <c r="E8" s="3">
        <v>0</v>
      </c>
      <c r="F8" s="3">
        <v>0</v>
      </c>
      <c r="G8" s="5">
        <f t="shared" si="1"/>
        <v>7.1048000000000014E-2</v>
      </c>
      <c r="H8" s="6">
        <f t="shared" si="0"/>
        <v>0.12838373600000003</v>
      </c>
      <c r="I8" s="5">
        <f t="shared" si="2"/>
        <v>0.66410842488256405</v>
      </c>
    </row>
    <row r="9" spans="1:9" x14ac:dyDescent="0.3">
      <c r="A9" s="1">
        <v>8</v>
      </c>
      <c r="B9" s="3">
        <v>3.9820000000000002</v>
      </c>
      <c r="C9" s="3">
        <v>-0.13800000000000001</v>
      </c>
      <c r="D9" s="3">
        <v>1.5249999999999999</v>
      </c>
      <c r="E9" s="3">
        <v>0</v>
      </c>
      <c r="F9" s="3">
        <v>0</v>
      </c>
      <c r="G9" s="5">
        <f t="shared" si="1"/>
        <v>9.1562999999999978E-2</v>
      </c>
      <c r="H9" s="6">
        <f t="shared" si="0"/>
        <v>0.13963357499999995</v>
      </c>
      <c r="I9" s="5">
        <f t="shared" si="2"/>
        <v>0.66472325068407245</v>
      </c>
    </row>
    <row r="10" spans="1:9" x14ac:dyDescent="0.3">
      <c r="A10" s="1">
        <v>9</v>
      </c>
      <c r="B10" s="3">
        <v>4.6449999999999996</v>
      </c>
      <c r="C10" s="3">
        <v>-9.6000000000000002E-2</v>
      </c>
      <c r="D10" s="3">
        <v>1.2789999999999999</v>
      </c>
      <c r="E10" s="3">
        <v>0</v>
      </c>
      <c r="F10" s="3">
        <v>0</v>
      </c>
      <c r="G10" s="5">
        <f t="shared" si="1"/>
        <v>6.3696000000000003E-2</v>
      </c>
      <c r="H10" s="6">
        <f t="shared" si="0"/>
        <v>8.1467183999999998E-2</v>
      </c>
      <c r="I10" s="5">
        <f t="shared" si="2"/>
        <v>0.66432898476583058</v>
      </c>
    </row>
    <row r="11" spans="1:9" x14ac:dyDescent="0.3">
      <c r="A11" s="1">
        <v>10</v>
      </c>
      <c r="B11" s="3">
        <v>5.3090000000000002</v>
      </c>
      <c r="C11" s="3">
        <v>-9.8000000000000004E-2</v>
      </c>
      <c r="D11" s="3">
        <v>0.77</v>
      </c>
      <c r="E11" s="3">
        <v>0</v>
      </c>
      <c r="F11" s="3">
        <v>0</v>
      </c>
      <c r="G11" s="5">
        <f t="shared" si="1"/>
        <v>6.5072000000000019E-2</v>
      </c>
      <c r="H11" s="6">
        <f t="shared" si="0"/>
        <v>5.0105440000000015E-2</v>
      </c>
      <c r="I11" s="5">
        <f t="shared" si="2"/>
        <v>0.6640030120413617</v>
      </c>
    </row>
    <row r="12" spans="1:9" x14ac:dyDescent="0.3">
      <c r="A12" s="1">
        <v>11</v>
      </c>
      <c r="B12" s="3">
        <v>5.9729999999999999</v>
      </c>
      <c r="C12" s="3">
        <v>-4.7E-2</v>
      </c>
      <c r="D12" s="3">
        <v>0.78500000000000003</v>
      </c>
      <c r="E12" s="3">
        <v>0</v>
      </c>
      <c r="F12" s="3">
        <v>0</v>
      </c>
      <c r="G12" s="5">
        <f t="shared" si="1"/>
        <v>3.11845E-2</v>
      </c>
      <c r="H12" s="6">
        <f t="shared" si="0"/>
        <v>2.44798325E-2</v>
      </c>
      <c r="I12" s="5">
        <f t="shared" si="2"/>
        <v>0.66595570423264616</v>
      </c>
    </row>
    <row r="13" spans="1:9" x14ac:dyDescent="0.3">
      <c r="A13" s="1">
        <v>12</v>
      </c>
      <c r="B13" s="3">
        <v>6.6360000000000001</v>
      </c>
      <c r="C13" s="3">
        <v>-2.1000000000000001E-2</v>
      </c>
      <c r="D13" s="3">
        <v>0.35099999999999998</v>
      </c>
      <c r="E13" s="3">
        <v>0</v>
      </c>
      <c r="F13" s="3">
        <v>0</v>
      </c>
      <c r="G13" s="5">
        <f t="shared" si="1"/>
        <v>1.39335E-2</v>
      </c>
      <c r="H13" s="6">
        <f t="shared" si="0"/>
        <v>4.8906584999999997E-3</v>
      </c>
      <c r="I13" s="5">
        <f t="shared" si="2"/>
        <v>0.6635096080690922</v>
      </c>
    </row>
    <row r="14" spans="1:9" x14ac:dyDescent="0.3">
      <c r="A14" s="1">
        <v>13</v>
      </c>
      <c r="B14" s="3">
        <v>7.3</v>
      </c>
      <c r="C14" s="3">
        <v>0</v>
      </c>
      <c r="D14" s="3">
        <v>0</v>
      </c>
      <c r="E14" s="3">
        <v>0</v>
      </c>
      <c r="F14" s="3">
        <v>0</v>
      </c>
      <c r="G14" s="5">
        <f t="shared" si="1"/>
        <v>0</v>
      </c>
      <c r="H14" s="6">
        <f t="shared" si="0"/>
        <v>0</v>
      </c>
      <c r="I14" s="5">
        <f t="shared" si="2"/>
        <v>0.66433199531559495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3"/>
  <sheetViews>
    <sheetView workbookViewId="0"/>
  </sheetViews>
  <sheetFormatPr baseColWidth="10" defaultColWidth="9.1093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-5.5E-2</v>
      </c>
    </row>
    <row r="3" spans="1:3" x14ac:dyDescent="0.3">
      <c r="A3" s="1">
        <v>2</v>
      </c>
      <c r="B3" s="3">
        <v>0.66400000000000003</v>
      </c>
      <c r="C3" s="3">
        <v>-7.4999999999999997E-2</v>
      </c>
    </row>
    <row r="4" spans="1:3" x14ac:dyDescent="0.3">
      <c r="A4" s="1">
        <v>3</v>
      </c>
      <c r="B4" s="3">
        <v>1.327</v>
      </c>
      <c r="C4" s="3">
        <v>-9.1999999999999998E-2</v>
      </c>
    </row>
    <row r="5" spans="1:3" x14ac:dyDescent="0.3">
      <c r="A5" s="1">
        <v>4</v>
      </c>
      <c r="B5" s="3">
        <v>1.9910000000000001</v>
      </c>
      <c r="C5" s="3">
        <v>-8.5000000000000006E-2</v>
      </c>
    </row>
    <row r="6" spans="1:3" x14ac:dyDescent="0.3">
      <c r="A6" s="1">
        <v>5</v>
      </c>
      <c r="B6" s="3">
        <v>2.6539999999999999</v>
      </c>
      <c r="C6" s="3">
        <v>-9.5000000000000001E-2</v>
      </c>
    </row>
    <row r="7" spans="1:3" x14ac:dyDescent="0.3">
      <c r="A7" s="1">
        <v>6</v>
      </c>
      <c r="B7" s="3">
        <v>3.3180000000000001</v>
      </c>
      <c r="C7" s="3">
        <v>-0.107</v>
      </c>
    </row>
    <row r="8" spans="1:3" x14ac:dyDescent="0.3">
      <c r="A8" s="1">
        <v>7</v>
      </c>
      <c r="B8" s="3">
        <v>3.9820000000000002</v>
      </c>
      <c r="C8" s="3">
        <v>-0.13800000000000001</v>
      </c>
    </row>
    <row r="9" spans="1:3" x14ac:dyDescent="0.3">
      <c r="A9" s="1">
        <v>8</v>
      </c>
      <c r="B9" s="3">
        <v>4.6449999999999996</v>
      </c>
      <c r="C9" s="3">
        <v>-9.6000000000000002E-2</v>
      </c>
    </row>
    <row r="10" spans="1:3" x14ac:dyDescent="0.3">
      <c r="A10" s="1">
        <v>9</v>
      </c>
      <c r="B10" s="3">
        <v>5.3090000000000002</v>
      </c>
      <c r="C10" s="3">
        <v>-9.8000000000000004E-2</v>
      </c>
    </row>
    <row r="11" spans="1:3" x14ac:dyDescent="0.3">
      <c r="A11" s="1">
        <v>10</v>
      </c>
      <c r="B11" s="3">
        <v>5.9729999999999999</v>
      </c>
      <c r="C11" s="3">
        <v>-4.7E-2</v>
      </c>
    </row>
    <row r="12" spans="1:3" x14ac:dyDescent="0.3">
      <c r="A12" s="1">
        <v>11</v>
      </c>
      <c r="B12" s="3">
        <v>6.6360000000000001</v>
      </c>
      <c r="C12" s="3">
        <v>-2.1000000000000001E-2</v>
      </c>
    </row>
    <row r="13" spans="1:3" x14ac:dyDescent="0.3">
      <c r="A13" s="1">
        <v>12</v>
      </c>
      <c r="B13" s="3">
        <v>7.3</v>
      </c>
      <c r="C13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2017-07-27T05:52:37Z</dcterms:created>
  <dcterms:modified xsi:type="dcterms:W3CDTF">2017-11-29T20:48:28Z</dcterms:modified>
</cp:coreProperties>
</file>