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4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 s="1"/>
  <c r="I5" i="3"/>
  <c r="H5" i="3"/>
  <c r="G5" i="3"/>
  <c r="I4" i="3"/>
  <c r="G4" i="3"/>
  <c r="H4" i="3" s="1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<sst xmlns="http://schemas.openxmlformats.org/spreadsheetml/2006/main" count="84" uniqueCount="56">
  <si>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</si>
  <si>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</si>
  <si>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</si>
  <si>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Santa Elena (Q10)</t>
  </si>
  <si>
    <t>Municipio</t>
  </si>
  <si>
    <t>Medellín</t>
  </si>
  <si>
    <t>Dirección</t>
  </si>
  <si>
    <t>Calle 55 Cra 58</t>
  </si>
  <si>
    <t>Barrio</t>
  </si>
  <si>
    <t>Plaza Minorista</t>
  </si>
  <si>
    <t>Subcuenca</t>
  </si>
  <si>
    <t>Quebrada Santa Elena</t>
  </si>
  <si>
    <t>Longitud</t>
  </si>
  <si>
    <t>-75.5717468262</t>
  </si>
  <si>
    <t>Latitud</t>
  </si>
  <si>
    <t>6.26479959488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</si>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</sst>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10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-0.10299999999999999</c:v>
                </c:pt>
                <c:pt idx="2">
                  <c:v>-8.1000000000000003E-2</c:v>
                </c:pt>
                <c:pt idx="3">
                  <c:v>-0.22600000000000001</c:v>
                </c:pt>
                <c:pt idx="4">
                  <c:v>-0.27100000000000002</c:v>
                </c:pt>
                <c:pt idx="5">
                  <c:v>-0.312</c:v>
                </c:pt>
                <c:pt idx="6">
                  <c:v>-0.21099999999999999</c:v>
                </c:pt>
                <c:pt idx="7">
                  <c:v>-0.28699999999999998</c:v>
                </c:pt>
                <c:pt idx="8">
                  <c:v>-0.17499999999999999</c:v>
                </c:pt>
                <c:pt idx="9">
                  <c:v>-0.33500000000000002</c:v>
                </c:pt>
                <c:pt idx="10">
                  <c:v>-0.314</c:v>
                </c:pt>
                <c:pt idx="11">
                  <c:v>-0.154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93-4D39-9431-7B856F1C5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09576"/>
        <c:axId val="560009904"/>
      </c:scatterChart>
      <c:valAx>
        <c:axId val="560009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9904"/>
        <c:crosses val="autoZero"/>
        <c:crossBetween val="midCat"/>
      </c:valAx>
      <c:valAx>
        <c:axId val="56000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9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67BD85D-02FA-4223-9ABD-66844EABBF5C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4AB6179-9728-4AEC-81B7-764A1356378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901</v>
      </c>
      <c r="C2" s="3" t="s">
        <v>24</v>
      </c>
    </row>
    <row r="3" spans="1:3" x14ac:dyDescent="0.3">
      <c r="A3" s="2" t="s">
        <v>25</v>
      </c>
      <c r="B3" s="3">
        <v>1024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42992.418749999997</v>
      </c>
      <c r="C5" s="3" t="s">
        <v>18</v>
      </c>
    </row>
    <row r="6" spans="1:3" x14ac:dyDescent="0.3">
      <c r="A6" s="2" t="s">
        <v>29</v>
      </c>
      <c r="B6" s="3">
        <v>10</v>
      </c>
      <c r="C6" s="3" t="s">
        <v>30</v>
      </c>
    </row>
    <row r="7" spans="1:3" x14ac:dyDescent="0.3">
      <c r="A7" s="2" t="s">
        <v>31</v>
      </c>
      <c r="B7" s="8">
        <f>SUM(Verticales!H2:H30)</f>
        <v>1.6825320000000001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0.71887716299935911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10.052434476172472</v>
      </c>
      <c r="C12" s="3" t="s">
        <v>38</v>
      </c>
    </row>
    <row r="13" spans="1:3" x14ac:dyDescent="0.3">
      <c r="A13" s="2" t="s">
        <v>39</v>
      </c>
      <c r="B13" s="8">
        <f>SUM(Verticales!G2:G30)</f>
        <v>2.3405</v>
      </c>
      <c r="C13" s="3" t="s">
        <v>18</v>
      </c>
    </row>
    <row r="14" spans="1:3" x14ac:dyDescent="0.3">
      <c r="A14" s="2" t="s">
        <v>40</v>
      </c>
      <c r="B14" s="8">
        <f>B13/B6</f>
        <v>0.23405000000000001</v>
      </c>
      <c r="C14" s="3" t="s">
        <v>18</v>
      </c>
    </row>
    <row r="15" spans="1:3" x14ac:dyDescent="0.3">
      <c r="A15" s="2" t="s">
        <v>41</v>
      </c>
      <c r="B15" s="8">
        <f>B13/B12</f>
        <v>0.23282917243059317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I15" sqref="I15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-0.10299999999999999</v>
      </c>
      <c r="D3" s="3">
        <v>0</v>
      </c>
      <c r="E3" s="3">
        <v>0</v>
      </c>
      <c r="F3" s="3">
        <v>0</v>
      </c>
      <c r="G3" s="6">
        <f t="shared" ref="G3:G5" si="1">((B3-B2)/2+(B4-B3)/2)*ABS(C3)</f>
        <v>5.1499999999999997E-2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1</v>
      </c>
      <c r="C4" s="3">
        <v>-8.1000000000000003E-2</v>
      </c>
      <c r="D4" s="3">
        <v>0.83599999999999997</v>
      </c>
      <c r="E4" s="3">
        <v>0</v>
      </c>
      <c r="F4" s="3">
        <v>0</v>
      </c>
      <c r="G4" s="6">
        <f t="shared" si="1"/>
        <v>8.1000000000000003E-2</v>
      </c>
      <c r="H4" s="7">
        <f t="shared" si="0"/>
        <v>6.7715999999999998E-2</v>
      </c>
      <c r="I4" s="6">
        <f t="shared" ref="I3:I5" si="2">SQRT(ABS(C4-C3)^2+(B4-B3)^2)</f>
        <v>1.000241970725084</v>
      </c>
    </row>
    <row r="5" spans="1:9" x14ac:dyDescent="0.3">
      <c r="A5" s="1">
        <v>3</v>
      </c>
      <c r="B5" s="3">
        <v>2</v>
      </c>
      <c r="C5" s="3">
        <v>-0.22600000000000001</v>
      </c>
      <c r="D5" s="3">
        <v>0.73</v>
      </c>
      <c r="E5" s="3">
        <v>0</v>
      </c>
      <c r="F5" s="3">
        <v>0</v>
      </c>
      <c r="G5" s="6">
        <f t="shared" si="1"/>
        <v>0.22600000000000001</v>
      </c>
      <c r="H5" s="7">
        <f t="shared" si="0"/>
        <v>0.16497999999999999</v>
      </c>
      <c r="I5" s="6">
        <f t="shared" si="2"/>
        <v>1.0104578170314682</v>
      </c>
    </row>
    <row r="6" spans="1:9" x14ac:dyDescent="0.3">
      <c r="A6" s="1">
        <v>4</v>
      </c>
      <c r="B6" s="3">
        <v>3</v>
      </c>
      <c r="C6" s="3">
        <v>-0.27100000000000002</v>
      </c>
      <c r="D6" s="3">
        <v>0.25700000000000001</v>
      </c>
      <c r="E6" s="3">
        <v>0</v>
      </c>
      <c r="F6" s="3">
        <v>0</v>
      </c>
      <c r="G6" s="6">
        <f t="shared" ref="G6:G14" si="3">((B6-B5)/2+(B7-B6)/2)*ABS(C6)</f>
        <v>0.27100000000000002</v>
      </c>
      <c r="H6" s="7">
        <f t="shared" ref="H6:H14" si="4">G6*D6</f>
        <v>6.9647000000000001E-2</v>
      </c>
      <c r="I6" s="6">
        <f t="shared" ref="I6:I14" si="5">SQRT(ABS(C6-C5)^2+(B6-B5)^2)</f>
        <v>1.0010119879402044</v>
      </c>
    </row>
    <row r="7" spans="1:9" x14ac:dyDescent="0.3">
      <c r="A7" s="1">
        <v>5</v>
      </c>
      <c r="B7" s="3">
        <v>4</v>
      </c>
      <c r="C7" s="3">
        <v>-0.312</v>
      </c>
      <c r="D7" s="3">
        <v>0.88200000000000001</v>
      </c>
      <c r="E7" s="3">
        <v>0</v>
      </c>
      <c r="F7" s="3">
        <v>0</v>
      </c>
      <c r="G7" s="6">
        <f t="shared" si="3"/>
        <v>0.312</v>
      </c>
      <c r="H7" s="7">
        <f t="shared" si="4"/>
        <v>0.27518399999999998</v>
      </c>
      <c r="I7" s="6">
        <f t="shared" si="5"/>
        <v>1.000840147076445</v>
      </c>
    </row>
    <row r="8" spans="1:9" x14ac:dyDescent="0.3">
      <c r="A8" s="1">
        <v>6</v>
      </c>
      <c r="B8" s="3">
        <v>5</v>
      </c>
      <c r="C8" s="3">
        <v>-0.21099999999999999</v>
      </c>
      <c r="D8" s="3">
        <v>1.147</v>
      </c>
      <c r="E8" s="3">
        <v>0</v>
      </c>
      <c r="F8" s="3">
        <v>0</v>
      </c>
      <c r="G8" s="6">
        <f t="shared" si="3"/>
        <v>0.21099999999999999</v>
      </c>
      <c r="H8" s="7">
        <f t="shared" si="4"/>
        <v>0.24201700000000001</v>
      </c>
      <c r="I8" s="6">
        <f t="shared" si="5"/>
        <v>1.0050875583748911</v>
      </c>
    </row>
    <row r="9" spans="1:9" x14ac:dyDescent="0.3">
      <c r="A9" s="1">
        <v>7</v>
      </c>
      <c r="B9" s="3">
        <v>6</v>
      </c>
      <c r="C9" s="3">
        <v>-0.28699999999999998</v>
      </c>
      <c r="D9" s="3">
        <v>0.63200000000000001</v>
      </c>
      <c r="E9" s="3">
        <v>0</v>
      </c>
      <c r="F9" s="3">
        <v>0</v>
      </c>
      <c r="G9" s="6">
        <f t="shared" si="3"/>
        <v>0.28699999999999998</v>
      </c>
      <c r="H9" s="7">
        <f t="shared" si="4"/>
        <v>0.18138399999999999</v>
      </c>
      <c r="I9" s="6">
        <f t="shared" si="5"/>
        <v>1.0028838417284427</v>
      </c>
    </row>
    <row r="10" spans="1:9" x14ac:dyDescent="0.3">
      <c r="A10" s="1">
        <v>8</v>
      </c>
      <c r="B10" s="3">
        <v>7</v>
      </c>
      <c r="C10" s="3">
        <v>-0.17499999999999999</v>
      </c>
      <c r="D10" s="3">
        <v>0.68100000000000005</v>
      </c>
      <c r="E10" s="3">
        <v>0</v>
      </c>
      <c r="F10" s="3">
        <v>0</v>
      </c>
      <c r="G10" s="6">
        <f t="shared" si="3"/>
        <v>0.17499999999999999</v>
      </c>
      <c r="H10" s="7">
        <f t="shared" si="4"/>
        <v>0.119175</v>
      </c>
      <c r="I10" s="6">
        <f t="shared" si="5"/>
        <v>1.0062524534131581</v>
      </c>
    </row>
    <row r="11" spans="1:9" x14ac:dyDescent="0.3">
      <c r="A11" s="1">
        <v>9</v>
      </c>
      <c r="B11" s="3">
        <v>8</v>
      </c>
      <c r="C11" s="3">
        <v>-0.33500000000000002</v>
      </c>
      <c r="D11" s="3">
        <v>0.84799999999999998</v>
      </c>
      <c r="E11" s="3">
        <v>0</v>
      </c>
      <c r="F11" s="3">
        <v>0</v>
      </c>
      <c r="G11" s="6">
        <f t="shared" si="3"/>
        <v>0.33500000000000002</v>
      </c>
      <c r="H11" s="7">
        <f t="shared" si="4"/>
        <v>0.28408</v>
      </c>
      <c r="I11" s="6">
        <f t="shared" si="5"/>
        <v>1.0127191120937731</v>
      </c>
    </row>
    <row r="12" spans="1:9" x14ac:dyDescent="0.3">
      <c r="A12" s="1">
        <v>10</v>
      </c>
      <c r="B12" s="3">
        <v>9</v>
      </c>
      <c r="C12" s="3">
        <v>-0.314</v>
      </c>
      <c r="D12" s="3">
        <v>0.76900000000000002</v>
      </c>
      <c r="E12" s="3">
        <v>0</v>
      </c>
      <c r="F12" s="3">
        <v>0</v>
      </c>
      <c r="G12" s="6">
        <f t="shared" si="3"/>
        <v>0.314</v>
      </c>
      <c r="H12" s="7">
        <f t="shared" si="4"/>
        <v>0.24146600000000001</v>
      </c>
      <c r="I12" s="6">
        <f t="shared" si="5"/>
        <v>1.0002204756952338</v>
      </c>
    </row>
    <row r="13" spans="1:9" x14ac:dyDescent="0.3">
      <c r="A13" s="1">
        <v>11</v>
      </c>
      <c r="B13" s="3">
        <v>10</v>
      </c>
      <c r="C13" s="3">
        <v>-0.154</v>
      </c>
      <c r="D13" s="3">
        <v>0.47899999999999998</v>
      </c>
      <c r="E13" s="3">
        <v>0</v>
      </c>
      <c r="F13" s="3">
        <v>0</v>
      </c>
      <c r="G13" s="6">
        <f t="shared" si="3"/>
        <v>7.6999999999999999E-2</v>
      </c>
      <c r="H13" s="7">
        <f t="shared" si="4"/>
        <v>3.6882999999999999E-2</v>
      </c>
      <c r="I13" s="6">
        <f t="shared" si="5"/>
        <v>1.0127191120937731</v>
      </c>
    </row>
    <row r="14" spans="1:9" x14ac:dyDescent="0.3">
      <c r="B14" s="5">
        <v>10</v>
      </c>
      <c r="C14" s="5">
        <v>0</v>
      </c>
      <c r="D14" s="5">
        <v>0</v>
      </c>
      <c r="E14" s="5">
        <v>0</v>
      </c>
      <c r="F14" s="5">
        <v>0</v>
      </c>
      <c r="G14" s="6">
        <f t="shared" si="3"/>
        <v>0</v>
      </c>
      <c r="H14" s="7">
        <f t="shared" si="4"/>
        <v>0</v>
      </c>
      <c r="I14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-0.10299999999999999</v>
      </c>
    </row>
    <row r="3" spans="1:3" x14ac:dyDescent="0.3">
      <c r="A3" s="1">
        <v>2</v>
      </c>
      <c r="B3" s="3">
        <v>1</v>
      </c>
      <c r="C3" s="3">
        <v>-8.1000000000000003E-2</v>
      </c>
    </row>
    <row r="4" spans="1:3" x14ac:dyDescent="0.3">
      <c r="A4" s="1">
        <v>3</v>
      </c>
      <c r="B4" s="3">
        <v>2</v>
      </c>
      <c r="C4" s="3">
        <v>-0.22600000000000001</v>
      </c>
    </row>
    <row r="5" spans="1:3" x14ac:dyDescent="0.3">
      <c r="A5" s="1">
        <v>4</v>
      </c>
      <c r="B5" s="3">
        <v>3</v>
      </c>
      <c r="C5" s="3">
        <v>-0.27100000000000002</v>
      </c>
    </row>
    <row r="6" spans="1:3" x14ac:dyDescent="0.3">
      <c r="A6" s="1">
        <v>5</v>
      </c>
      <c r="B6" s="3">
        <v>4</v>
      </c>
      <c r="C6" s="3">
        <v>-0.312</v>
      </c>
    </row>
    <row r="7" spans="1:3" x14ac:dyDescent="0.3">
      <c r="A7" s="1">
        <v>6</v>
      </c>
      <c r="B7" s="3">
        <v>5</v>
      </c>
      <c r="C7" s="3">
        <v>-0.21099999999999999</v>
      </c>
    </row>
    <row r="8" spans="1:3" x14ac:dyDescent="0.3">
      <c r="A8" s="1">
        <v>7</v>
      </c>
      <c r="B8" s="3">
        <v>6</v>
      </c>
      <c r="C8" s="3">
        <v>-0.28699999999999998</v>
      </c>
    </row>
    <row r="9" spans="1:3" x14ac:dyDescent="0.3">
      <c r="A9" s="1">
        <v>8</v>
      </c>
      <c r="B9" s="3">
        <v>7</v>
      </c>
      <c r="C9" s="3">
        <v>-0.17499999999999999</v>
      </c>
    </row>
    <row r="10" spans="1:3" x14ac:dyDescent="0.3">
      <c r="A10" s="1">
        <v>9</v>
      </c>
      <c r="B10" s="3">
        <v>8</v>
      </c>
      <c r="C10" s="3">
        <v>-0.33500000000000002</v>
      </c>
    </row>
    <row r="11" spans="1:3" x14ac:dyDescent="0.3">
      <c r="A11" s="1">
        <v>10</v>
      </c>
      <c r="B11" s="3">
        <v>9</v>
      </c>
      <c r="C11" s="3">
        <v>-0.314</v>
      </c>
    </row>
    <row r="12" spans="1:3" x14ac:dyDescent="0.3">
      <c r="A12" s="1">
        <v>11</v>
      </c>
      <c r="B12" s="3">
        <v>10</v>
      </c>
      <c r="C12" s="3">
        <v>-0.154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2017-10-31T16:17:11Z</dcterms:created>
  <dcterms:modified xsi:type="dcterms:W3CDTF">2017-11-29T22:11:07Z</dcterms:modified>
</cp:coreProperties>
</file>