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5" i="3"/>
  <c r="G5" i="3"/>
  <c r="H5" i="3" s="1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<sst xmlns="http://schemas.openxmlformats.org/spreadsheetml/2006/main" count="84" uniqueCount="56">
  <si>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</si>
  <si>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</si>
  <si>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</si>
  <si>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Miel (Q2)</t>
  </si>
  <si>
    <t>Municipio</t>
  </si>
  <si>
    <t>Caldas</t>
  </si>
  <si>
    <t>Dirección</t>
  </si>
  <si>
    <t>Cra49 Calle 125bSur</t>
  </si>
  <si>
    <t>Barrio</t>
  </si>
  <si>
    <t>Parque Las Tres Aguas</t>
  </si>
  <si>
    <t>Subcuenca</t>
  </si>
  <si>
    <t>La Miel</t>
  </si>
  <si>
    <t>Longitud</t>
  </si>
  <si>
    <t>-75.6328735352</t>
  </si>
  <si>
    <t>Latitud</t>
  </si>
  <si>
    <t>6.0954890251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</si>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</sst>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0.55000000000000004</c:v>
                </c:pt>
                <c:pt idx="3">
                  <c:v>1.1000000000000001</c:v>
                </c:pt>
                <c:pt idx="4">
                  <c:v>1.65</c:v>
                </c:pt>
                <c:pt idx="5">
                  <c:v>2.2000000000000002</c:v>
                </c:pt>
                <c:pt idx="6">
                  <c:v>2.75</c:v>
                </c:pt>
                <c:pt idx="7">
                  <c:v>3.3</c:v>
                </c:pt>
                <c:pt idx="8">
                  <c:v>3.85</c:v>
                </c:pt>
                <c:pt idx="9">
                  <c:v>4.4000000000000004</c:v>
                </c:pt>
                <c:pt idx="10">
                  <c:v>4.95</c:v>
                </c:pt>
                <c:pt idx="11">
                  <c:v>5.5</c:v>
                </c:pt>
                <c:pt idx="12">
                  <c:v>5.5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-0.214</c:v>
                </c:pt>
                <c:pt idx="2">
                  <c:v>-0.20300000000000001</c:v>
                </c:pt>
                <c:pt idx="3">
                  <c:v>-0.26400000000000001</c:v>
                </c:pt>
                <c:pt idx="4">
                  <c:v>-0.24299999999999999</c:v>
                </c:pt>
                <c:pt idx="5">
                  <c:v>-0.26400000000000001</c:v>
                </c:pt>
                <c:pt idx="6">
                  <c:v>-0.30499999999999999</c:v>
                </c:pt>
                <c:pt idx="7">
                  <c:v>-0.31</c:v>
                </c:pt>
                <c:pt idx="8">
                  <c:v>-0.221</c:v>
                </c:pt>
                <c:pt idx="9">
                  <c:v>-0.29499999999999998</c:v>
                </c:pt>
                <c:pt idx="10">
                  <c:v>-0.38700000000000001</c:v>
                </c:pt>
                <c:pt idx="11">
                  <c:v>-0.28699999999999998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FF-4B7C-97E0-9E5950648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8072"/>
        <c:axId val="563011184"/>
      </c:scatterChart>
      <c:valAx>
        <c:axId val="56301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1184"/>
        <c:crosses val="autoZero"/>
        <c:crossBetween val="midCat"/>
      </c:valAx>
      <c:valAx>
        <c:axId val="56301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8AB0D8-60BC-46D5-82C1-B7184B44ABF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8CE4B71-8D55-4881-B7C2-3D57E7E555E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926</v>
      </c>
      <c r="C2" s="3" t="s">
        <v>24</v>
      </c>
    </row>
    <row r="3" spans="1:3" x14ac:dyDescent="0.3">
      <c r="A3" s="2" t="s">
        <v>25</v>
      </c>
      <c r="B3" s="3">
        <v>1000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42991.332638888889</v>
      </c>
      <c r="C5" s="3" t="s">
        <v>18</v>
      </c>
    </row>
    <row r="6" spans="1:3" x14ac:dyDescent="0.3">
      <c r="A6" s="2" t="s">
        <v>29</v>
      </c>
      <c r="B6" s="3">
        <v>5.5</v>
      </c>
      <c r="C6" s="3" t="s">
        <v>30</v>
      </c>
    </row>
    <row r="7" spans="1:3" x14ac:dyDescent="0.3">
      <c r="A7" s="2" t="s">
        <v>31</v>
      </c>
      <c r="B7" s="8">
        <f>SUM(Verticales!H2:H30)</f>
        <v>1.2615946749999998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0.83639325432999068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5.5346013823261462</v>
      </c>
      <c r="C12" s="3" t="s">
        <v>38</v>
      </c>
    </row>
    <row r="13" spans="1:3" x14ac:dyDescent="0.3">
      <c r="A13" s="2" t="s">
        <v>39</v>
      </c>
      <c r="B13" s="8">
        <f>SUM(Verticales!G2:G30)</f>
        <v>1.508375</v>
      </c>
      <c r="C13" s="3" t="s">
        <v>18</v>
      </c>
    </row>
    <row r="14" spans="1:3" x14ac:dyDescent="0.3">
      <c r="A14" s="2" t="s">
        <v>40</v>
      </c>
      <c r="B14" s="8">
        <f>B13/B6</f>
        <v>0.27424999999999999</v>
      </c>
      <c r="C14" s="3" t="s">
        <v>18</v>
      </c>
    </row>
    <row r="15" spans="1:3" x14ac:dyDescent="0.3">
      <c r="A15" s="2" t="s">
        <v>41</v>
      </c>
      <c r="B15" s="8">
        <f>B13/B12</f>
        <v>0.27253543585211965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-0.214</v>
      </c>
      <c r="D3" s="3">
        <v>0</v>
      </c>
      <c r="E3" s="3">
        <v>0</v>
      </c>
      <c r="F3" s="3">
        <v>0</v>
      </c>
      <c r="G3" s="6">
        <f t="shared" ref="G3:G5" si="1">((B3-B2)/2+(B4-B3)/2)*ABS(C3)</f>
        <v>5.8850000000000006E-2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0.55000000000000004</v>
      </c>
      <c r="C4" s="3">
        <v>-0.20300000000000001</v>
      </c>
      <c r="D4" s="3">
        <v>0.32600000000000001</v>
      </c>
      <c r="E4" s="3">
        <v>0</v>
      </c>
      <c r="F4" s="3">
        <v>0</v>
      </c>
      <c r="G4" s="6">
        <f t="shared" si="1"/>
        <v>0.11165000000000001</v>
      </c>
      <c r="H4" s="7">
        <f t="shared" si="0"/>
        <v>3.6397900000000004E-2</v>
      </c>
      <c r="I4" s="6">
        <f t="shared" ref="I3:I5" si="2">SQRT(ABS(C4-C3)^2+(B4-B3)^2)</f>
        <v>0.55010998900219943</v>
      </c>
    </row>
    <row r="5" spans="1:9" x14ac:dyDescent="0.3">
      <c r="A5" s="1">
        <v>3</v>
      </c>
      <c r="B5" s="3">
        <v>1.1000000000000001</v>
      </c>
      <c r="C5" s="3">
        <v>-0.26400000000000001</v>
      </c>
      <c r="D5" s="3">
        <v>0.39900000000000002</v>
      </c>
      <c r="E5" s="3">
        <v>0</v>
      </c>
      <c r="F5" s="3">
        <v>0</v>
      </c>
      <c r="G5" s="6">
        <f t="shared" si="1"/>
        <v>0.1452</v>
      </c>
      <c r="H5" s="7">
        <f t="shared" si="0"/>
        <v>5.7934800000000002E-2</v>
      </c>
      <c r="I5" s="6">
        <f t="shared" si="2"/>
        <v>0.55337238817996692</v>
      </c>
    </row>
    <row r="6" spans="1:9" x14ac:dyDescent="0.3">
      <c r="A6" s="1">
        <v>4</v>
      </c>
      <c r="B6" s="3">
        <v>1.65</v>
      </c>
      <c r="C6" s="3">
        <v>-0.24299999999999999</v>
      </c>
      <c r="D6" s="3">
        <v>0.63500000000000001</v>
      </c>
      <c r="E6" s="3">
        <v>0</v>
      </c>
      <c r="F6" s="3">
        <v>0</v>
      </c>
      <c r="G6" s="6">
        <f t="shared" ref="G6:G14" si="3">((B6-B5)/2+(B7-B6)/2)*ABS(C6)</f>
        <v>0.13365000000000002</v>
      </c>
      <c r="H6" s="7">
        <f t="shared" ref="H6:H14" si="4">G6*D6</f>
        <v>8.486775000000002E-2</v>
      </c>
      <c r="I6" s="6">
        <f t="shared" ref="I6:I14" si="5">SQRT(ABS(C6-C5)^2+(B6-B5)^2)</f>
        <v>0.55040076308086627</v>
      </c>
    </row>
    <row r="7" spans="1:9" x14ac:dyDescent="0.3">
      <c r="A7" s="1">
        <v>5</v>
      </c>
      <c r="B7" s="3">
        <v>2.2000000000000002</v>
      </c>
      <c r="C7" s="3">
        <v>-0.26400000000000001</v>
      </c>
      <c r="D7" s="3">
        <v>1.103</v>
      </c>
      <c r="E7" s="3">
        <v>0</v>
      </c>
      <c r="F7" s="3">
        <v>0</v>
      </c>
      <c r="G7" s="6">
        <f t="shared" si="3"/>
        <v>0.14520000000000002</v>
      </c>
      <c r="H7" s="7">
        <f t="shared" si="4"/>
        <v>0.16015560000000004</v>
      </c>
      <c r="I7" s="6">
        <f t="shared" si="5"/>
        <v>0.55040076308086661</v>
      </c>
    </row>
    <row r="8" spans="1:9" x14ac:dyDescent="0.3">
      <c r="A8" s="1">
        <v>6</v>
      </c>
      <c r="B8" s="3">
        <v>2.75</v>
      </c>
      <c r="C8" s="3">
        <v>-0.30499999999999999</v>
      </c>
      <c r="D8" s="3">
        <v>1.2350000000000001</v>
      </c>
      <c r="E8" s="3">
        <v>0</v>
      </c>
      <c r="F8" s="3">
        <v>0</v>
      </c>
      <c r="G8" s="6">
        <f t="shared" si="3"/>
        <v>0.16774999999999995</v>
      </c>
      <c r="H8" s="7">
        <f t="shared" si="4"/>
        <v>0.20717124999999997</v>
      </c>
      <c r="I8" s="6">
        <f t="shared" si="5"/>
        <v>0.55152606466059229</v>
      </c>
    </row>
    <row r="9" spans="1:9" x14ac:dyDescent="0.3">
      <c r="A9" s="1">
        <v>7</v>
      </c>
      <c r="B9" s="3">
        <v>3.3</v>
      </c>
      <c r="C9" s="3">
        <v>-0.31</v>
      </c>
      <c r="D9" s="3">
        <v>0.91500000000000004</v>
      </c>
      <c r="E9" s="3">
        <v>0</v>
      </c>
      <c r="F9" s="3">
        <v>0</v>
      </c>
      <c r="G9" s="6">
        <f t="shared" si="3"/>
        <v>0.17050000000000001</v>
      </c>
      <c r="H9" s="7">
        <f t="shared" si="4"/>
        <v>0.15600750000000002</v>
      </c>
      <c r="I9" s="6">
        <f t="shared" si="5"/>
        <v>0.55002272680317477</v>
      </c>
    </row>
    <row r="10" spans="1:9" x14ac:dyDescent="0.3">
      <c r="A10" s="1">
        <v>8</v>
      </c>
      <c r="B10" s="3">
        <v>3.85</v>
      </c>
      <c r="C10" s="3">
        <v>-0.221</v>
      </c>
      <c r="D10" s="3">
        <v>0.83899999999999997</v>
      </c>
      <c r="E10" s="3">
        <v>0</v>
      </c>
      <c r="F10" s="3">
        <v>0</v>
      </c>
      <c r="G10" s="6">
        <f t="shared" si="3"/>
        <v>0.12155000000000006</v>
      </c>
      <c r="H10" s="7">
        <f t="shared" si="4"/>
        <v>0.10198045000000004</v>
      </c>
      <c r="I10" s="6">
        <f t="shared" si="5"/>
        <v>0.55715437717027794</v>
      </c>
    </row>
    <row r="11" spans="1:9" x14ac:dyDescent="0.3">
      <c r="A11" s="1">
        <v>9</v>
      </c>
      <c r="B11" s="3">
        <v>4.4000000000000004</v>
      </c>
      <c r="C11" s="3">
        <v>-0.29499999999999998</v>
      </c>
      <c r="D11" s="3">
        <v>0.995</v>
      </c>
      <c r="E11" s="3">
        <v>0</v>
      </c>
      <c r="F11" s="3">
        <v>0</v>
      </c>
      <c r="G11" s="6">
        <f t="shared" si="3"/>
        <v>0.16225000000000001</v>
      </c>
      <c r="H11" s="7">
        <f t="shared" si="4"/>
        <v>0.16143874999999999</v>
      </c>
      <c r="I11" s="6">
        <f t="shared" si="5"/>
        <v>0.55495585410012593</v>
      </c>
    </row>
    <row r="12" spans="1:9" x14ac:dyDescent="0.3">
      <c r="A12" s="1">
        <v>10</v>
      </c>
      <c r="B12" s="3">
        <v>4.95</v>
      </c>
      <c r="C12" s="3">
        <v>-0.38700000000000001</v>
      </c>
      <c r="D12" s="3">
        <v>1.198</v>
      </c>
      <c r="E12" s="3">
        <v>0</v>
      </c>
      <c r="F12" s="3">
        <v>0</v>
      </c>
      <c r="G12" s="6">
        <f t="shared" si="3"/>
        <v>0.21284999999999993</v>
      </c>
      <c r="H12" s="7">
        <f t="shared" si="4"/>
        <v>0.2549942999999999</v>
      </c>
      <c r="I12" s="6">
        <f t="shared" si="5"/>
        <v>0.55764146187312857</v>
      </c>
    </row>
    <row r="13" spans="1:9" x14ac:dyDescent="0.3">
      <c r="A13" s="1">
        <v>11</v>
      </c>
      <c r="B13" s="3">
        <v>5.5</v>
      </c>
      <c r="C13" s="3">
        <v>-0.28699999999999998</v>
      </c>
      <c r="D13" s="3">
        <v>0.51500000000000001</v>
      </c>
      <c r="E13" s="3">
        <v>0</v>
      </c>
      <c r="F13" s="3">
        <v>0</v>
      </c>
      <c r="G13" s="6">
        <f t="shared" si="3"/>
        <v>7.8924999999999967E-2</v>
      </c>
      <c r="H13" s="7">
        <f t="shared" si="4"/>
        <v>4.0646374999999985E-2</v>
      </c>
      <c r="I13" s="6">
        <f t="shared" si="5"/>
        <v>0.55901699437494723</v>
      </c>
    </row>
    <row r="14" spans="1:9" x14ac:dyDescent="0.3">
      <c r="B14" s="5">
        <v>5.5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-0.214</v>
      </c>
    </row>
    <row r="3" spans="1:3" x14ac:dyDescent="0.3">
      <c r="A3" s="1">
        <v>2</v>
      </c>
      <c r="B3" s="3">
        <v>0.55000000000000004</v>
      </c>
      <c r="C3" s="3">
        <v>-0.20300000000000001</v>
      </c>
    </row>
    <row r="4" spans="1:3" x14ac:dyDescent="0.3">
      <c r="A4" s="1">
        <v>3</v>
      </c>
      <c r="B4" s="3">
        <v>1.1000000000000001</v>
      </c>
      <c r="C4" s="3">
        <v>-0.26400000000000001</v>
      </c>
    </row>
    <row r="5" spans="1:3" x14ac:dyDescent="0.3">
      <c r="A5" s="1">
        <v>4</v>
      </c>
      <c r="B5" s="3">
        <v>1.65</v>
      </c>
      <c r="C5" s="3">
        <v>-0.24299999999999999</v>
      </c>
    </row>
    <row r="6" spans="1:3" x14ac:dyDescent="0.3">
      <c r="A6" s="1">
        <v>5</v>
      </c>
      <c r="B6" s="3">
        <v>2.2000000000000002</v>
      </c>
      <c r="C6" s="3">
        <v>-0.26400000000000001</v>
      </c>
    </row>
    <row r="7" spans="1:3" x14ac:dyDescent="0.3">
      <c r="A7" s="1">
        <v>6</v>
      </c>
      <c r="B7" s="3">
        <v>2.75</v>
      </c>
      <c r="C7" s="3">
        <v>-0.30499999999999999</v>
      </c>
    </row>
    <row r="8" spans="1:3" x14ac:dyDescent="0.3">
      <c r="A8" s="1">
        <v>7</v>
      </c>
      <c r="B8" s="3">
        <v>3.3</v>
      </c>
      <c r="C8" s="3">
        <v>-0.31</v>
      </c>
    </row>
    <row r="9" spans="1:3" x14ac:dyDescent="0.3">
      <c r="A9" s="1">
        <v>8</v>
      </c>
      <c r="B9" s="3">
        <v>3.85</v>
      </c>
      <c r="C9" s="3">
        <v>-0.221</v>
      </c>
    </row>
    <row r="10" spans="1:3" x14ac:dyDescent="0.3">
      <c r="A10" s="1">
        <v>9</v>
      </c>
      <c r="B10" s="3">
        <v>4.4000000000000004</v>
      </c>
      <c r="C10" s="3">
        <v>-0.29499999999999998</v>
      </c>
    </row>
    <row r="11" spans="1:3" x14ac:dyDescent="0.3">
      <c r="A11" s="1">
        <v>10</v>
      </c>
      <c r="B11" s="3">
        <v>4.95</v>
      </c>
      <c r="C11" s="3">
        <v>-0.38700000000000001</v>
      </c>
    </row>
    <row r="12" spans="1:3" x14ac:dyDescent="0.3">
      <c r="A12" s="1">
        <v>11</v>
      </c>
      <c r="B12" s="3">
        <v>5.5</v>
      </c>
      <c r="C12" s="3">
        <v>-0.28699999999999998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2017-10-30T21:14:11Z</dcterms:created>
  <dcterms:modified xsi:type="dcterms:W3CDTF">2017-11-29T22:04:37Z</dcterms:modified>
</cp:coreProperties>
</file>