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2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2" i="2" l="1"/>
  <c r="B13" i="2"/>
  <c r="B14" i="2" s="1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G16" i="3"/>
  <c r="H16" i="3"/>
  <c r="I16" i="3"/>
  <c r="I5" i="3"/>
  <c r="G5" i="3"/>
  <c r="H5" i="3" s="1"/>
  <c r="I4" i="3"/>
  <c r="G4" i="3"/>
  <c r="H4" i="3" s="1"/>
  <c r="I3" i="3"/>
  <c r="G3" i="3"/>
  <c r="H3" i="3" s="1"/>
  <c r="H2" i="3"/>
  <c r="B15" i="2" l="1"/>
  <c r="B10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<sst xmlns="http://schemas.openxmlformats.org/spreadsheetml/2006/main" count="84" uniqueCount="56">
  <si>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</si>
  <si>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</si>
  <si>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</si>
  <si>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Papelsa (E16)</t>
  </si>
  <si>
    <t>Municipio</t>
  </si>
  <si>
    <t>Barbosa</t>
  </si>
  <si>
    <t>Dirección</t>
  </si>
  <si>
    <t>Cra 22</t>
  </si>
  <si>
    <t>Barrio</t>
  </si>
  <si>
    <t>La Playa</t>
  </si>
  <si>
    <t>Subcuenca</t>
  </si>
  <si>
    <t>Río Aburrá</t>
  </si>
  <si>
    <t>Longitud</t>
  </si>
  <si>
    <t>-75.3315</t>
  </si>
  <si>
    <t>Latitud</t>
  </si>
  <si>
    <t>6.446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</si>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</sst>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24</c:v>
                </c:pt>
                <c:pt idx="10">
                  <c:v>27</c:v>
                </c:pt>
                <c:pt idx="11">
                  <c:v>30</c:v>
                </c:pt>
                <c:pt idx="12">
                  <c:v>33</c:v>
                </c:pt>
                <c:pt idx="13">
                  <c:v>34</c:v>
                </c:pt>
                <c:pt idx="14">
                  <c:v>34</c:v>
                </c:pt>
              </c:numCache>
            </c:numRef>
          </c:xVal>
          <c:yVal>
            <c:numRef>
              <c:f>Verticales!$C$2:$C$16</c:f>
              <c:numCache>
                <c:formatCode>General</c:formatCode>
                <c:ptCount val="15"/>
                <c:pt idx="0">
                  <c:v>0</c:v>
                </c:pt>
                <c:pt idx="1">
                  <c:v>-0.56000000000000005</c:v>
                </c:pt>
                <c:pt idx="2">
                  <c:v>-0.66</c:v>
                </c:pt>
                <c:pt idx="3">
                  <c:v>-1</c:v>
                </c:pt>
                <c:pt idx="4">
                  <c:v>-1.7</c:v>
                </c:pt>
                <c:pt idx="5">
                  <c:v>-2.2000000000000002</c:v>
                </c:pt>
                <c:pt idx="6">
                  <c:v>-2.54</c:v>
                </c:pt>
                <c:pt idx="7">
                  <c:v>-3</c:v>
                </c:pt>
                <c:pt idx="8">
                  <c:v>-3.74</c:v>
                </c:pt>
                <c:pt idx="9">
                  <c:v>-2.4500000000000002</c:v>
                </c:pt>
                <c:pt idx="10">
                  <c:v>-1.9</c:v>
                </c:pt>
                <c:pt idx="11">
                  <c:v>-1.45</c:v>
                </c:pt>
                <c:pt idx="12">
                  <c:v>-0.68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C-47BD-BEBF-C4A2AD794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344024"/>
        <c:axId val="727348288"/>
      </c:scatterChart>
      <c:valAx>
        <c:axId val="727344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7348288"/>
        <c:crosses val="autoZero"/>
        <c:crossBetween val="midCat"/>
      </c:valAx>
      <c:valAx>
        <c:axId val="72734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7344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B3D96C1-03AB-41C5-9233-B2B01FC7215F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599B8D-CE86-4478-A264-F2253C431B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9" sqref="B9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877</v>
      </c>
      <c r="C2" s="3" t="s">
        <v>24</v>
      </c>
    </row>
    <row r="3" spans="1:3" x14ac:dyDescent="0.3">
      <c r="A3" s="2" t="s">
        <v>25</v>
      </c>
      <c r="B3" s="3">
        <v>1006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42949.34375</v>
      </c>
      <c r="C5" s="3" t="s">
        <v>18</v>
      </c>
    </row>
    <row r="6" spans="1:3" x14ac:dyDescent="0.3">
      <c r="A6" s="2" t="s">
        <v>29</v>
      </c>
      <c r="B6" s="3">
        <v>34</v>
      </c>
      <c r="C6" s="3" t="s">
        <v>30</v>
      </c>
    </row>
    <row r="7" spans="1:3" x14ac:dyDescent="0.3">
      <c r="A7" s="2" t="s">
        <v>31</v>
      </c>
      <c r="B7" s="8">
        <f>SUM(Verticales!H2:H30)</f>
        <v>33.840511999999997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0.52776843418590136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35.502716735122782</v>
      </c>
      <c r="C12" s="3" t="s">
        <v>38</v>
      </c>
    </row>
    <row r="13" spans="1:3" x14ac:dyDescent="0.3">
      <c r="A13" s="2" t="s">
        <v>39</v>
      </c>
      <c r="B13" s="8">
        <f>SUM(Verticales!G2:G30)</f>
        <v>64.12</v>
      </c>
      <c r="C13" s="3" t="s">
        <v>18</v>
      </c>
    </row>
    <row r="14" spans="1:3" x14ac:dyDescent="0.3">
      <c r="A14" s="2" t="s">
        <v>40</v>
      </c>
      <c r="B14" s="8">
        <f>B13/B6</f>
        <v>1.8858823529411766</v>
      </c>
      <c r="C14" s="3" t="s">
        <v>18</v>
      </c>
    </row>
    <row r="15" spans="1:3" x14ac:dyDescent="0.3">
      <c r="A15" s="2" t="s">
        <v>41</v>
      </c>
      <c r="B15" s="8">
        <f>B13/B12</f>
        <v>1.8060589694694038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B2" sqref="B2:C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-0.56000000000000005</v>
      </c>
      <c r="D3" s="3">
        <v>0.23480000000000001</v>
      </c>
      <c r="E3" s="3">
        <v>0</v>
      </c>
      <c r="F3" s="3">
        <v>0</v>
      </c>
      <c r="G3" s="6">
        <f t="shared" ref="G3:G5" si="1">((B3-B2)/2+(B4-B3)/2)*ABS(C3)</f>
        <v>0.84000000000000008</v>
      </c>
      <c r="H3" s="7">
        <f t="shared" si="0"/>
        <v>0.19723200000000002</v>
      </c>
      <c r="I3" s="6">
        <f t="shared" ref="I3:I5" si="2">SQRT(ABS(C3-C2)^2+(B3-B2)^2)</f>
        <v>0.56000000000000005</v>
      </c>
    </row>
    <row r="4" spans="1:9" x14ac:dyDescent="0.3">
      <c r="A4" s="1">
        <v>2</v>
      </c>
      <c r="B4" s="3">
        <v>3</v>
      </c>
      <c r="C4" s="3">
        <v>-0.66</v>
      </c>
      <c r="D4" s="3">
        <v>0.34920000000000001</v>
      </c>
      <c r="E4" s="3">
        <v>0</v>
      </c>
      <c r="F4" s="3">
        <v>0</v>
      </c>
      <c r="G4" s="6">
        <f t="shared" si="1"/>
        <v>1.98</v>
      </c>
      <c r="H4" s="7">
        <f t="shared" si="0"/>
        <v>0.69141600000000003</v>
      </c>
      <c r="I4" s="6">
        <f t="shared" si="2"/>
        <v>3.0016662039607267</v>
      </c>
    </row>
    <row r="5" spans="1:9" x14ac:dyDescent="0.3">
      <c r="A5" s="1">
        <v>3</v>
      </c>
      <c r="B5" s="3">
        <v>6</v>
      </c>
      <c r="C5" s="3">
        <v>-1</v>
      </c>
      <c r="D5" s="3">
        <v>0.73880000000000001</v>
      </c>
      <c r="E5" s="3">
        <v>0</v>
      </c>
      <c r="F5" s="3">
        <v>0</v>
      </c>
      <c r="G5" s="6">
        <f t="shared" si="1"/>
        <v>3</v>
      </c>
      <c r="H5" s="7">
        <f t="shared" si="0"/>
        <v>2.2164000000000001</v>
      </c>
      <c r="I5" s="6">
        <f t="shared" si="2"/>
        <v>3.0192051934242561</v>
      </c>
    </row>
    <row r="6" spans="1:9" x14ac:dyDescent="0.3">
      <c r="A6" s="1">
        <v>4</v>
      </c>
      <c r="B6" s="3">
        <v>9</v>
      </c>
      <c r="C6" s="3">
        <v>-1.7</v>
      </c>
      <c r="D6" s="3">
        <v>0.76400000000000001</v>
      </c>
      <c r="E6" s="3">
        <v>0</v>
      </c>
      <c r="F6" s="3">
        <v>0</v>
      </c>
      <c r="G6" s="6">
        <f t="shared" ref="G6:G16" si="3">((B6-B5)/2+(B7-B6)/2)*ABS(C6)</f>
        <v>5.0999999999999996</v>
      </c>
      <c r="H6" s="7">
        <f t="shared" ref="H6:H16" si="4">G6*D6</f>
        <v>3.8963999999999999</v>
      </c>
      <c r="I6" s="6">
        <f t="shared" ref="I6:I16" si="5">SQRT(ABS(C6-C5)^2+(B6-B5)^2)</f>
        <v>3.0805843601498726</v>
      </c>
    </row>
    <row r="7" spans="1:9" x14ac:dyDescent="0.3">
      <c r="A7" s="1">
        <v>5</v>
      </c>
      <c r="B7" s="3">
        <v>12</v>
      </c>
      <c r="C7" s="3">
        <v>-2.2000000000000002</v>
      </c>
      <c r="D7" s="3">
        <v>0.76039999999999996</v>
      </c>
      <c r="E7" s="3">
        <v>0</v>
      </c>
      <c r="F7" s="3">
        <v>0</v>
      </c>
      <c r="G7" s="6">
        <f t="shared" si="3"/>
        <v>6.6000000000000005</v>
      </c>
      <c r="H7" s="7">
        <f t="shared" si="4"/>
        <v>5.0186400000000004</v>
      </c>
      <c r="I7" s="6">
        <f t="shared" si="5"/>
        <v>3.0413812651491097</v>
      </c>
    </row>
    <row r="8" spans="1:9" x14ac:dyDescent="0.3">
      <c r="A8" s="1">
        <v>6</v>
      </c>
      <c r="B8" s="3">
        <v>15</v>
      </c>
      <c r="C8" s="3">
        <v>-2.54</v>
      </c>
      <c r="D8" s="3">
        <v>0.66920000000000002</v>
      </c>
      <c r="E8" s="3">
        <v>0</v>
      </c>
      <c r="F8" s="3">
        <v>0</v>
      </c>
      <c r="G8" s="6">
        <f t="shared" si="3"/>
        <v>7.62</v>
      </c>
      <c r="H8" s="7">
        <f t="shared" si="4"/>
        <v>5.0993040000000001</v>
      </c>
      <c r="I8" s="6">
        <f t="shared" si="5"/>
        <v>3.0192051934242561</v>
      </c>
    </row>
    <row r="9" spans="1:9" x14ac:dyDescent="0.3">
      <c r="A9" s="1">
        <v>7</v>
      </c>
      <c r="B9" s="3">
        <v>18</v>
      </c>
      <c r="C9" s="3">
        <v>-3</v>
      </c>
      <c r="D9" s="3">
        <v>0.64359999999999995</v>
      </c>
      <c r="E9" s="3">
        <v>0</v>
      </c>
      <c r="F9" s="3">
        <v>0</v>
      </c>
      <c r="G9" s="6">
        <f t="shared" si="3"/>
        <v>9</v>
      </c>
      <c r="H9" s="7">
        <f t="shared" si="4"/>
        <v>5.7923999999999998</v>
      </c>
      <c r="I9" s="6">
        <f t="shared" si="5"/>
        <v>3.0350617786134109</v>
      </c>
    </row>
    <row r="10" spans="1:9" x14ac:dyDescent="0.3">
      <c r="A10" s="1">
        <v>8</v>
      </c>
      <c r="B10" s="3">
        <v>21</v>
      </c>
      <c r="C10" s="3">
        <v>-3.74</v>
      </c>
      <c r="D10" s="3">
        <v>0.50560000000000005</v>
      </c>
      <c r="E10" s="3">
        <v>0</v>
      </c>
      <c r="F10" s="3">
        <v>0</v>
      </c>
      <c r="G10" s="6">
        <f t="shared" si="3"/>
        <v>11.22</v>
      </c>
      <c r="H10" s="7">
        <f t="shared" si="4"/>
        <v>5.6728320000000005</v>
      </c>
      <c r="I10" s="6">
        <f t="shared" si="5"/>
        <v>3.0899190927919133</v>
      </c>
    </row>
    <row r="11" spans="1:9" x14ac:dyDescent="0.3">
      <c r="A11" s="1">
        <v>9</v>
      </c>
      <c r="B11" s="3">
        <v>24</v>
      </c>
      <c r="C11" s="3">
        <v>-2.4500000000000002</v>
      </c>
      <c r="D11" s="3">
        <v>0.34720000000000001</v>
      </c>
      <c r="E11" s="3">
        <v>0</v>
      </c>
      <c r="F11" s="3">
        <v>0</v>
      </c>
      <c r="G11" s="6">
        <f t="shared" si="3"/>
        <v>7.3500000000000005</v>
      </c>
      <c r="H11" s="7">
        <f t="shared" si="4"/>
        <v>2.5519200000000004</v>
      </c>
      <c r="I11" s="6">
        <f t="shared" si="5"/>
        <v>3.2655933610907528</v>
      </c>
    </row>
    <row r="12" spans="1:9" x14ac:dyDescent="0.3">
      <c r="A12" s="1">
        <v>10</v>
      </c>
      <c r="B12" s="3">
        <v>27</v>
      </c>
      <c r="C12" s="3">
        <v>-1.9</v>
      </c>
      <c r="D12" s="3">
        <v>0.26640000000000003</v>
      </c>
      <c r="E12" s="3">
        <v>0</v>
      </c>
      <c r="F12" s="3">
        <v>0</v>
      </c>
      <c r="G12" s="6">
        <f t="shared" si="3"/>
        <v>5.6999999999999993</v>
      </c>
      <c r="H12" s="7">
        <f t="shared" si="4"/>
        <v>1.5184800000000001</v>
      </c>
      <c r="I12" s="6">
        <f t="shared" si="5"/>
        <v>3.05</v>
      </c>
    </row>
    <row r="13" spans="1:9" x14ac:dyDescent="0.3">
      <c r="A13" s="1">
        <v>11</v>
      </c>
      <c r="B13" s="3">
        <v>30</v>
      </c>
      <c r="C13" s="3">
        <v>-1.45</v>
      </c>
      <c r="D13" s="3">
        <v>0.216</v>
      </c>
      <c r="E13" s="3">
        <v>0</v>
      </c>
      <c r="F13" s="3">
        <v>0</v>
      </c>
      <c r="G13" s="6">
        <f t="shared" si="3"/>
        <v>4.3499999999999996</v>
      </c>
      <c r="H13" s="7">
        <f t="shared" si="4"/>
        <v>0.93959999999999988</v>
      </c>
      <c r="I13" s="6">
        <f t="shared" si="5"/>
        <v>3.0335622624235028</v>
      </c>
    </row>
    <row r="14" spans="1:9" x14ac:dyDescent="0.3">
      <c r="A14" s="1">
        <v>12</v>
      </c>
      <c r="B14" s="3">
        <v>33</v>
      </c>
      <c r="C14" s="3">
        <v>-0.68</v>
      </c>
      <c r="D14" s="3">
        <v>0.18079999999999999</v>
      </c>
      <c r="E14" s="3">
        <v>0</v>
      </c>
      <c r="F14" s="3">
        <v>0</v>
      </c>
      <c r="G14" s="6">
        <f t="shared" si="3"/>
        <v>1.36</v>
      </c>
      <c r="H14" s="7">
        <f t="shared" si="4"/>
        <v>0.245888</v>
      </c>
      <c r="I14" s="6">
        <f t="shared" si="5"/>
        <v>3.097240707468504</v>
      </c>
    </row>
    <row r="15" spans="1:9" x14ac:dyDescent="0.3">
      <c r="A15" s="1">
        <v>13</v>
      </c>
      <c r="B15" s="3">
        <v>34</v>
      </c>
      <c r="C15" s="3">
        <v>0</v>
      </c>
      <c r="D15" s="3">
        <v>0</v>
      </c>
      <c r="E15" s="3">
        <v>0</v>
      </c>
      <c r="F15" s="3">
        <v>0</v>
      </c>
      <c r="G15" s="6">
        <f t="shared" si="3"/>
        <v>0</v>
      </c>
      <c r="H15" s="7">
        <f t="shared" si="4"/>
        <v>0</v>
      </c>
      <c r="I15" s="6">
        <f t="shared" si="5"/>
        <v>1.209297316626478</v>
      </c>
    </row>
    <row r="16" spans="1:9" x14ac:dyDescent="0.3">
      <c r="B16" s="5">
        <v>34</v>
      </c>
      <c r="C16" s="5">
        <v>0</v>
      </c>
      <c r="D16" s="5">
        <v>0</v>
      </c>
      <c r="E16" s="5">
        <v>0</v>
      </c>
      <c r="F16" s="5">
        <v>0</v>
      </c>
      <c r="G16" s="6">
        <f t="shared" si="3"/>
        <v>0</v>
      </c>
      <c r="H16" s="7">
        <f t="shared" si="4"/>
        <v>0</v>
      </c>
      <c r="I16" s="6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-0.56000000000000005</v>
      </c>
    </row>
    <row r="3" spans="1:3" x14ac:dyDescent="0.3">
      <c r="A3" s="1">
        <v>2</v>
      </c>
      <c r="B3" s="3">
        <v>3</v>
      </c>
      <c r="C3" s="3">
        <v>-0.66</v>
      </c>
    </row>
    <row r="4" spans="1:3" x14ac:dyDescent="0.3">
      <c r="A4" s="1">
        <v>3</v>
      </c>
      <c r="B4" s="3">
        <v>6</v>
      </c>
      <c r="C4" s="3">
        <v>-1</v>
      </c>
    </row>
    <row r="5" spans="1:3" x14ac:dyDescent="0.3">
      <c r="A5" s="1">
        <v>4</v>
      </c>
      <c r="B5" s="3">
        <v>9</v>
      </c>
      <c r="C5" s="3">
        <v>-1.7</v>
      </c>
    </row>
    <row r="6" spans="1:3" x14ac:dyDescent="0.3">
      <c r="A6" s="1">
        <v>5</v>
      </c>
      <c r="B6" s="3">
        <v>12</v>
      </c>
      <c r="C6" s="3">
        <v>-2.2000000000000002</v>
      </c>
    </row>
    <row r="7" spans="1:3" x14ac:dyDescent="0.3">
      <c r="A7" s="1">
        <v>6</v>
      </c>
      <c r="B7" s="3">
        <v>15</v>
      </c>
      <c r="C7" s="3">
        <v>-2.54</v>
      </c>
    </row>
    <row r="8" spans="1:3" x14ac:dyDescent="0.3">
      <c r="A8" s="1">
        <v>7</v>
      </c>
      <c r="B8" s="3">
        <v>18</v>
      </c>
      <c r="C8" s="3">
        <v>-3</v>
      </c>
    </row>
    <row r="9" spans="1:3" x14ac:dyDescent="0.3">
      <c r="A9" s="1">
        <v>8</v>
      </c>
      <c r="B9" s="3">
        <v>21</v>
      </c>
      <c r="C9" s="3">
        <v>-3.74</v>
      </c>
    </row>
    <row r="10" spans="1:3" x14ac:dyDescent="0.3">
      <c r="A10" s="1">
        <v>9</v>
      </c>
      <c r="B10" s="3">
        <v>24</v>
      </c>
      <c r="C10" s="3">
        <v>-2.4500000000000002</v>
      </c>
    </row>
    <row r="11" spans="1:3" x14ac:dyDescent="0.3">
      <c r="A11" s="1">
        <v>10</v>
      </c>
      <c r="B11" s="3">
        <v>27</v>
      </c>
      <c r="C11" s="3">
        <v>-1.9</v>
      </c>
    </row>
    <row r="12" spans="1:3" x14ac:dyDescent="0.3">
      <c r="A12" s="1">
        <v>11</v>
      </c>
      <c r="B12" s="3">
        <v>30</v>
      </c>
      <c r="C12" s="3">
        <v>-1.45</v>
      </c>
    </row>
    <row r="13" spans="1:3" x14ac:dyDescent="0.3">
      <c r="A13" s="1">
        <v>12</v>
      </c>
      <c r="B13" s="3">
        <v>33</v>
      </c>
      <c r="C13" s="3">
        <v>-0.68</v>
      </c>
    </row>
    <row r="14" spans="1:3" x14ac:dyDescent="0.3">
      <c r="A14" s="1">
        <v>13</v>
      </c>
      <c r="B14" s="3">
        <v>34</v>
      </c>
      <c r="C14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2017-08-22T08:13:04Z</dcterms:created>
  <dcterms:modified xsi:type="dcterms:W3CDTF">2017-11-29T19:16:24Z</dcterms:modified>
</cp:coreProperties>
</file>