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309\"/>
    </mc:Choice>
  </mc:AlternateContent>
  <bookViews>
    <workbookView xWindow="3048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ón" sheetId="5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4" i="3" l="1"/>
  <c r="H4" i="3" s="1"/>
  <c r="I4" i="3"/>
  <c r="G5" i="3"/>
  <c r="H5" i="3" s="1"/>
  <c r="I5" i="3"/>
  <c r="G6" i="3"/>
  <c r="H6" i="3"/>
  <c r="I6" i="3"/>
  <c r="G7" i="3"/>
  <c r="H7" i="3" s="1"/>
  <c r="I7" i="3"/>
  <c r="G8" i="3"/>
  <c r="H8" i="3" s="1"/>
  <c r="I8" i="3"/>
  <c r="G9" i="3"/>
  <c r="H9" i="3" s="1"/>
  <c r="I9" i="3"/>
  <c r="G10" i="3"/>
  <c r="H10" i="3" s="1"/>
  <c r="I10" i="3"/>
  <c r="G11" i="3"/>
  <c r="H11" i="3" s="1"/>
  <c r="I11" i="3"/>
  <c r="G12" i="3"/>
  <c r="H12" i="3" s="1"/>
  <c r="I12" i="3"/>
  <c r="G13" i="3"/>
  <c r="H13" i="3" s="1"/>
  <c r="I13" i="3"/>
  <c r="G14" i="3"/>
  <c r="H14" i="3" s="1"/>
  <c r="I14" i="3"/>
  <c r="I3" i="3"/>
  <c r="G3" i="3"/>
  <c r="H3" i="3" s="1"/>
  <c r="H2" i="3"/>
  <c r="B10" i="2" l="1"/>
  <c r="B14" i="2" l="1"/>
  <c r="B15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<sst xmlns="http://schemas.openxmlformats.org/spreadsheetml/2006/main" count="84" uniqueCount="56">
  <si>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</si>
  <si>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</si>
  <si>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</si>
  <si>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Santa Elena (Q10)</t>
  </si>
  <si>
    <t>Municipio</t>
  </si>
  <si>
    <t>Medellín</t>
  </si>
  <si>
    <t>Dirección</t>
  </si>
  <si>
    <t>Calle 55 Cra 58</t>
  </si>
  <si>
    <t>Barrio</t>
  </si>
  <si>
    <t>Plaza Minorista</t>
  </si>
  <si>
    <t>Subcuenca</t>
  </si>
  <si>
    <t>Quebrada Santa Elena</t>
  </si>
  <si>
    <t>Longitud</t>
  </si>
  <si>
    <t>-75.5717468262</t>
  </si>
  <si>
    <t>Latitud</t>
  </si>
  <si>
    <t>6.26479959488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</si>
  <si>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</si>
  <si>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</si>
  <si>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</si>
  <si>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</si>
  <si>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</si>
  <si>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</si>
  <si>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</si>
  <si>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</si>
  <si>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</si>
  <si>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</si>
  <si>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</si>
  <si>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</si>
  <si>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</si>
  <si>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</si>
  <si>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</si>
  <si>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</si>
  <si>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</si>
  <si>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</si>
  <si>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</si>
  <si>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</si>
  <si>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</si>
  <si>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</si>
  <si>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</si>
  <si>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</si>
  <si>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</si>
  <si>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</si>
  <si>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</si>
  <si>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</si>
  <si>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0</t>
  </si>
  <si>
    <t>source</t>
  </si>
  <si>
    <t>redrio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</si>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</sst>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9.8000000000000007</c:v>
                </c:pt>
                <c:pt idx="12">
                  <c:v>9.8000000000000007</c:v>
                </c:pt>
              </c:numCache>
            </c:numRef>
          </c:xVal>
          <c:yVal>
            <c:numRef>
              <c:f>Verticales!$C$2:$C$14</c:f>
              <c:numCache>
                <c:formatCode>General</c:formatCode>
                <c:ptCount val="13"/>
                <c:pt idx="0">
                  <c:v>0</c:v>
                </c:pt>
                <c:pt idx="1">
                  <c:v>-0.1</c:v>
                </c:pt>
                <c:pt idx="2">
                  <c:v>-0.21</c:v>
                </c:pt>
                <c:pt idx="3">
                  <c:v>-0.14000000000000001</c:v>
                </c:pt>
                <c:pt idx="4">
                  <c:v>-0.31</c:v>
                </c:pt>
                <c:pt idx="5">
                  <c:v>-0.28999999999999998</c:v>
                </c:pt>
                <c:pt idx="6">
                  <c:v>-0.31</c:v>
                </c:pt>
                <c:pt idx="7">
                  <c:v>-0.3</c:v>
                </c:pt>
                <c:pt idx="8">
                  <c:v>-0.35</c:v>
                </c:pt>
                <c:pt idx="9">
                  <c:v>-0.22</c:v>
                </c:pt>
                <c:pt idx="10">
                  <c:v>-0.19</c:v>
                </c:pt>
                <c:pt idx="11">
                  <c:v>-0.12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E2-42E0-AA5B-B0655624BA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2666656"/>
        <c:axId val="824359792"/>
      </c:scatterChart>
      <c:valAx>
        <c:axId val="962666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24359792"/>
        <c:crosses val="autoZero"/>
        <c:crossBetween val="midCat"/>
      </c:valAx>
      <c:valAx>
        <c:axId val="82435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62666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>
      <selection activeCell="C32" sqref="C32"/>
    </sheetView>
  </sheetViews>
  <sheetFormatPr baseColWidth="10" defaultColWidth="9.1093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sqref="B15"/>
    </sheetView>
  </sheetViews>
  <sheetFormatPr baseColWidth="10" defaultColWidth="9.1093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754</v>
      </c>
      <c r="C2" s="3" t="s">
        <v>24</v>
      </c>
    </row>
    <row r="3" spans="1:3" x14ac:dyDescent="0.3">
      <c r="A3" s="2" t="s">
        <v>25</v>
      </c>
      <c r="B3" s="3">
        <v>1024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42803.642361111109</v>
      </c>
      <c r="C5" s="3" t="s">
        <v>18</v>
      </c>
    </row>
    <row r="6" spans="1:3" x14ac:dyDescent="0.3">
      <c r="A6" s="2" t="s">
        <v>29</v>
      </c>
      <c r="B6" s="3">
        <v>9.8000000000000007</v>
      </c>
      <c r="C6" s="3" t="s">
        <v>30</v>
      </c>
    </row>
    <row r="7" spans="1:3" x14ac:dyDescent="0.3">
      <c r="A7" s="2" t="s">
        <v>31</v>
      </c>
      <c r="B7" s="7">
        <f>SUM(Verticales!H2:H14)</f>
        <v>1.8844180000000001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0.78550145894122547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SUM(Verticales!I2:I14)</f>
        <v>10.056446230432979</v>
      </c>
      <c r="C12" s="3" t="s">
        <v>38</v>
      </c>
    </row>
    <row r="13" spans="1:3" x14ac:dyDescent="0.3">
      <c r="A13" s="2" t="s">
        <v>39</v>
      </c>
      <c r="B13" s="7">
        <f>SUM(Verticales!G2:G14)</f>
        <v>2.3990000000000005</v>
      </c>
      <c r="C13" s="3" t="s">
        <v>18</v>
      </c>
    </row>
    <row r="14" spans="1:3" x14ac:dyDescent="0.3">
      <c r="A14" s="2" t="s">
        <v>40</v>
      </c>
      <c r="B14" s="7">
        <f>B13/B6</f>
        <v>0.24479591836734696</v>
      </c>
      <c r="C14" s="3" t="s">
        <v>18</v>
      </c>
    </row>
    <row r="15" spans="1:3" x14ac:dyDescent="0.3">
      <c r="A15" s="2" t="s">
        <v>41</v>
      </c>
      <c r="B15" s="7">
        <f>B13/B12</f>
        <v>0.2385534556670833</v>
      </c>
      <c r="C15" s="3" t="s">
        <v>24</v>
      </c>
    </row>
    <row r="16" spans="1:3" x14ac:dyDescent="0.3">
      <c r="A16" s="2" t="s">
        <v>42</v>
      </c>
      <c r="B16" s="3">
        <v>0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4"/>
  <sheetViews>
    <sheetView workbookViewId="0">
      <selection activeCell="B2" sqref="B2:C14"/>
    </sheetView>
  </sheetViews>
  <sheetFormatPr baseColWidth="10" defaultColWidth="9.1093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3" si="0">G2*D2</f>
        <v>0</v>
      </c>
      <c r="I2" s="5">
        <v>0</v>
      </c>
    </row>
    <row r="3" spans="1:9" x14ac:dyDescent="0.3">
      <c r="A3" s="1">
        <v>2</v>
      </c>
      <c r="B3" s="3">
        <v>0</v>
      </c>
      <c r="C3" s="3">
        <v>-0.1</v>
      </c>
      <c r="D3" s="3">
        <v>0</v>
      </c>
      <c r="E3" s="3">
        <v>-999</v>
      </c>
      <c r="F3" s="3">
        <v>-999</v>
      </c>
      <c r="G3" s="5">
        <f t="shared" ref="G3" si="1">((B3-B2)/2+(B4-B3)/2)*ABS(C3)</f>
        <v>0.05</v>
      </c>
      <c r="H3" s="6">
        <f t="shared" si="0"/>
        <v>0</v>
      </c>
      <c r="I3" s="5">
        <f t="shared" ref="I3" si="2">SQRT(ABS(C3-C2)^2+(B3-B2)^2)</f>
        <v>0.1</v>
      </c>
    </row>
    <row r="4" spans="1:9" x14ac:dyDescent="0.3">
      <c r="A4" s="1">
        <v>3</v>
      </c>
      <c r="B4" s="3">
        <v>1</v>
      </c>
      <c r="C4" s="3">
        <v>-0.21</v>
      </c>
      <c r="D4" s="3">
        <v>0.50900000000000001</v>
      </c>
      <c r="E4" s="3">
        <v>-999</v>
      </c>
      <c r="F4" s="3">
        <v>-999</v>
      </c>
      <c r="G4" s="5">
        <f t="shared" ref="G4:G14" si="3">((B4-B3)/2+(B5-B4)/2)*ABS(C4)</f>
        <v>0.21</v>
      </c>
      <c r="H4" s="6">
        <f t="shared" ref="H4:H14" si="4">G4*D4</f>
        <v>0.10689</v>
      </c>
      <c r="I4" s="5">
        <f t="shared" ref="I4:I14" si="5">SQRT(ABS(C4-C3)^2+(B4-B3)^2)</f>
        <v>1.0060318086422517</v>
      </c>
    </row>
    <row r="5" spans="1:9" x14ac:dyDescent="0.3">
      <c r="A5" s="1">
        <v>4</v>
      </c>
      <c r="B5" s="3">
        <v>2</v>
      </c>
      <c r="C5" s="3">
        <v>-0.14000000000000001</v>
      </c>
      <c r="D5" s="3">
        <v>0.77400000000000002</v>
      </c>
      <c r="E5" s="3">
        <v>-999</v>
      </c>
      <c r="F5" s="3">
        <v>-999</v>
      </c>
      <c r="G5" s="5">
        <f t="shared" si="3"/>
        <v>0.14000000000000001</v>
      </c>
      <c r="H5" s="6">
        <f t="shared" si="4"/>
        <v>0.10836000000000001</v>
      </c>
      <c r="I5" s="5">
        <f t="shared" si="5"/>
        <v>1.0024470060806208</v>
      </c>
    </row>
    <row r="6" spans="1:9" x14ac:dyDescent="0.3">
      <c r="A6" s="1">
        <v>5</v>
      </c>
      <c r="B6" s="3">
        <v>3</v>
      </c>
      <c r="C6" s="3">
        <v>-0.31</v>
      </c>
      <c r="D6" s="3">
        <v>0.72</v>
      </c>
      <c r="E6" s="3">
        <v>-999</v>
      </c>
      <c r="F6" s="3">
        <v>-999</v>
      </c>
      <c r="G6" s="5">
        <f t="shared" si="3"/>
        <v>0.31</v>
      </c>
      <c r="H6" s="6">
        <f t="shared" si="4"/>
        <v>0.22319999999999998</v>
      </c>
      <c r="I6" s="5">
        <f t="shared" si="5"/>
        <v>1.014347080638575</v>
      </c>
    </row>
    <row r="7" spans="1:9" x14ac:dyDescent="0.3">
      <c r="A7" s="1">
        <v>6</v>
      </c>
      <c r="B7" s="3">
        <v>4</v>
      </c>
      <c r="C7" s="3">
        <v>-0.28999999999999998</v>
      </c>
      <c r="D7" s="3">
        <v>1.133</v>
      </c>
      <c r="E7" s="3">
        <v>-999</v>
      </c>
      <c r="F7" s="3">
        <v>-999</v>
      </c>
      <c r="G7" s="5">
        <f t="shared" si="3"/>
        <v>0.28999999999999998</v>
      </c>
      <c r="H7" s="6">
        <f t="shared" si="4"/>
        <v>0.32856999999999997</v>
      </c>
      <c r="I7" s="5">
        <f t="shared" si="5"/>
        <v>1.0001999800039989</v>
      </c>
    </row>
    <row r="8" spans="1:9" x14ac:dyDescent="0.3">
      <c r="A8" s="1">
        <v>7</v>
      </c>
      <c r="B8" s="3">
        <v>5</v>
      </c>
      <c r="C8" s="3">
        <v>-0.31</v>
      </c>
      <c r="D8" s="3">
        <v>0.73099999999999998</v>
      </c>
      <c r="E8" s="3">
        <v>-999</v>
      </c>
      <c r="F8" s="3">
        <v>-999</v>
      </c>
      <c r="G8" s="5">
        <f t="shared" si="3"/>
        <v>0.31</v>
      </c>
      <c r="H8" s="6">
        <f t="shared" si="4"/>
        <v>0.22661000000000001</v>
      </c>
      <c r="I8" s="5">
        <f t="shared" si="5"/>
        <v>1.0001999800039989</v>
      </c>
    </row>
    <row r="9" spans="1:9" x14ac:dyDescent="0.3">
      <c r="A9" s="1">
        <v>8</v>
      </c>
      <c r="B9" s="3">
        <v>6</v>
      </c>
      <c r="C9" s="3">
        <v>-0.3</v>
      </c>
      <c r="D9" s="3">
        <v>0.98199999999999998</v>
      </c>
      <c r="E9" s="3">
        <v>-999</v>
      </c>
      <c r="F9" s="3">
        <v>-999</v>
      </c>
      <c r="G9" s="5">
        <f t="shared" si="3"/>
        <v>0.3</v>
      </c>
      <c r="H9" s="6">
        <f t="shared" si="4"/>
        <v>0.29459999999999997</v>
      </c>
      <c r="I9" s="5">
        <f t="shared" si="5"/>
        <v>1.0000499987500624</v>
      </c>
    </row>
    <row r="10" spans="1:9" x14ac:dyDescent="0.3">
      <c r="A10" s="1">
        <v>9</v>
      </c>
      <c r="B10" s="3">
        <v>7</v>
      </c>
      <c r="C10" s="3">
        <v>-0.35</v>
      </c>
      <c r="D10" s="3">
        <v>0.999</v>
      </c>
      <c r="E10" s="3">
        <v>-999</v>
      </c>
      <c r="F10" s="3">
        <v>-999</v>
      </c>
      <c r="G10" s="5">
        <f t="shared" si="3"/>
        <v>0.35</v>
      </c>
      <c r="H10" s="6">
        <f t="shared" si="4"/>
        <v>0.34964999999999996</v>
      </c>
      <c r="I10" s="5">
        <f t="shared" si="5"/>
        <v>1.0012492197250393</v>
      </c>
    </row>
    <row r="11" spans="1:9" x14ac:dyDescent="0.3">
      <c r="A11" s="1">
        <v>10</v>
      </c>
      <c r="B11" s="3">
        <v>8</v>
      </c>
      <c r="C11" s="3">
        <v>-0.22</v>
      </c>
      <c r="D11" s="3">
        <v>0.71799999999999997</v>
      </c>
      <c r="E11" s="3">
        <v>-999</v>
      </c>
      <c r="F11" s="3">
        <v>-999</v>
      </c>
      <c r="G11" s="5">
        <f t="shared" si="3"/>
        <v>0.22</v>
      </c>
      <c r="H11" s="6">
        <f t="shared" si="4"/>
        <v>0.15795999999999999</v>
      </c>
      <c r="I11" s="5">
        <f t="shared" si="5"/>
        <v>1.0084145972763385</v>
      </c>
    </row>
    <row r="12" spans="1:9" x14ac:dyDescent="0.3">
      <c r="A12" s="1">
        <v>11</v>
      </c>
      <c r="B12" s="3">
        <v>9</v>
      </c>
      <c r="C12" s="3">
        <v>-0.19</v>
      </c>
      <c r="D12" s="3">
        <v>0.51800000000000002</v>
      </c>
      <c r="E12" s="3">
        <v>-999</v>
      </c>
      <c r="F12" s="3">
        <v>-999</v>
      </c>
      <c r="G12" s="5">
        <f t="shared" si="3"/>
        <v>0.17100000000000007</v>
      </c>
      <c r="H12" s="6">
        <f t="shared" si="4"/>
        <v>8.8578000000000032E-2</v>
      </c>
      <c r="I12" s="5">
        <f t="shared" si="5"/>
        <v>1.0004498987955368</v>
      </c>
    </row>
    <row r="13" spans="1:9" x14ac:dyDescent="0.3">
      <c r="A13" s="1">
        <v>12</v>
      </c>
      <c r="B13" s="3">
        <v>9.8000000000000007</v>
      </c>
      <c r="C13" s="3">
        <v>-0.12</v>
      </c>
      <c r="D13" s="3">
        <v>0</v>
      </c>
      <c r="E13" s="3">
        <v>-999</v>
      </c>
      <c r="F13" s="3">
        <v>-999</v>
      </c>
      <c r="G13" s="5">
        <f t="shared" si="3"/>
        <v>4.8000000000000043E-2</v>
      </c>
      <c r="H13" s="6">
        <f t="shared" si="4"/>
        <v>0</v>
      </c>
      <c r="I13" s="5">
        <f t="shared" si="5"/>
        <v>0.80305666051655478</v>
      </c>
    </row>
    <row r="14" spans="1:9" x14ac:dyDescent="0.3">
      <c r="A14" s="1">
        <v>13</v>
      </c>
      <c r="B14" s="3">
        <v>9.8000000000000007</v>
      </c>
      <c r="C14" s="3">
        <v>0</v>
      </c>
      <c r="D14" s="3">
        <v>0</v>
      </c>
      <c r="E14" s="3">
        <v>-999</v>
      </c>
      <c r="F14" s="3">
        <v>-999</v>
      </c>
      <c r="G14" s="5">
        <f t="shared" si="3"/>
        <v>0</v>
      </c>
      <c r="H14" s="6">
        <f t="shared" si="4"/>
        <v>0</v>
      </c>
      <c r="I14" s="5">
        <f t="shared" si="5"/>
        <v>0.12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2"/>
  <sheetViews>
    <sheetView workbookViewId="0"/>
  </sheetViews>
  <sheetFormatPr baseColWidth="10" defaultColWidth="9.1093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-0.1</v>
      </c>
    </row>
    <row r="3" spans="1:3" x14ac:dyDescent="0.3">
      <c r="A3" s="1">
        <v>2</v>
      </c>
      <c r="B3" s="3">
        <v>1</v>
      </c>
      <c r="C3" s="3">
        <v>-0.21</v>
      </c>
    </row>
    <row r="4" spans="1:3" x14ac:dyDescent="0.3">
      <c r="A4" s="1">
        <v>3</v>
      </c>
      <c r="B4" s="3">
        <v>2</v>
      </c>
      <c r="C4" s="3">
        <v>-0.14000000000000001</v>
      </c>
    </row>
    <row r="5" spans="1:3" x14ac:dyDescent="0.3">
      <c r="A5" s="1">
        <v>4</v>
      </c>
      <c r="B5" s="3">
        <v>3</v>
      </c>
      <c r="C5" s="3">
        <v>-0.31</v>
      </c>
    </row>
    <row r="6" spans="1:3" x14ac:dyDescent="0.3">
      <c r="A6" s="1">
        <v>5</v>
      </c>
      <c r="B6" s="3">
        <v>4</v>
      </c>
      <c r="C6" s="3">
        <v>-0.28999999999999998</v>
      </c>
    </row>
    <row r="7" spans="1:3" x14ac:dyDescent="0.3">
      <c r="A7" s="1">
        <v>6</v>
      </c>
      <c r="B7" s="3">
        <v>5</v>
      </c>
      <c r="C7" s="3">
        <v>-0.31</v>
      </c>
    </row>
    <row r="8" spans="1:3" x14ac:dyDescent="0.3">
      <c r="A8" s="1">
        <v>7</v>
      </c>
      <c r="B8" s="3">
        <v>6</v>
      </c>
      <c r="C8" s="3">
        <v>-0.3</v>
      </c>
    </row>
    <row r="9" spans="1:3" x14ac:dyDescent="0.3">
      <c r="A9" s="1">
        <v>8</v>
      </c>
      <c r="B9" s="3">
        <v>7</v>
      </c>
      <c r="C9" s="3">
        <v>-0.35</v>
      </c>
    </row>
    <row r="10" spans="1:3" x14ac:dyDescent="0.3">
      <c r="A10" s="1">
        <v>9</v>
      </c>
      <c r="B10" s="3">
        <v>8</v>
      </c>
      <c r="C10" s="3">
        <v>-0.22</v>
      </c>
    </row>
    <row r="11" spans="1:3" x14ac:dyDescent="0.3">
      <c r="A11" s="1">
        <v>10</v>
      </c>
      <c r="B11" s="3">
        <v>9</v>
      </c>
      <c r="C11" s="3">
        <v>-0.19</v>
      </c>
    </row>
    <row r="12" spans="1:3" x14ac:dyDescent="0.3">
      <c r="A12" s="1">
        <v>11</v>
      </c>
      <c r="B12" s="3">
        <v>9.8000000000000007</v>
      </c>
      <c r="C12" s="3">
        <v>-0.12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2017-07-27T05:53:04Z</dcterms:created>
  <dcterms:modified xsi:type="dcterms:W3CDTF">2017-11-29T20:53:48Z</dcterms:modified>
</cp:coreProperties>
</file>