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 s="1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 s="1"/>
  <c r="I5" i="3"/>
  <c r="H5" i="3"/>
  <c r="G5" i="3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<sst xmlns="http://schemas.openxmlformats.org/spreadsheetml/2006/main" count="84" uniqueCount="56">
  <si>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</si>
  <si>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</si>
  <si>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</si>
  <si>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Rosa (Q12)</t>
  </si>
  <si>
    <t>Municipio</t>
  </si>
  <si>
    <t>Medellín</t>
  </si>
  <si>
    <t>Dirección</t>
  </si>
  <si>
    <t>Vía Carabobo Calle 97A</t>
  </si>
  <si>
    <t>Barrio</t>
  </si>
  <si>
    <t>La Rosa</t>
  </si>
  <si>
    <t>Subcuenca</t>
  </si>
  <si>
    <t>Quebrada La Rosa</t>
  </si>
  <si>
    <t>Longitud</t>
  </si>
  <si>
    <t>-75.5624</t>
  </si>
  <si>
    <t>Latitud</t>
  </si>
  <si>
    <t>6.2912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</si>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</sst>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0.4</c:v>
                </c:pt>
                <c:pt idx="3">
                  <c:v>0.8</c:v>
                </c:pt>
                <c:pt idx="4">
                  <c:v>1.2</c:v>
                </c:pt>
                <c:pt idx="5">
                  <c:v>1.6</c:v>
                </c:pt>
                <c:pt idx="6">
                  <c:v>2</c:v>
                </c:pt>
                <c:pt idx="7">
                  <c:v>2.4</c:v>
                </c:pt>
                <c:pt idx="8">
                  <c:v>2.8</c:v>
                </c:pt>
                <c:pt idx="9">
                  <c:v>3.2</c:v>
                </c:pt>
                <c:pt idx="10">
                  <c:v>3.2</c:v>
                </c:pt>
              </c:numCache>
            </c:numRef>
          </c:xVal>
          <c:yVal>
            <c:numRef>
              <c:f>Verticales!$C$2:$C$12</c:f>
              <c:numCache>
                <c:formatCode>General</c:formatCode>
                <c:ptCount val="11"/>
                <c:pt idx="0">
                  <c:v>0</c:v>
                </c:pt>
                <c:pt idx="1">
                  <c:v>-3.1E-2</c:v>
                </c:pt>
                <c:pt idx="2">
                  <c:v>-6.8000000000000005E-2</c:v>
                </c:pt>
                <c:pt idx="3">
                  <c:v>-0.11799999999999999</c:v>
                </c:pt>
                <c:pt idx="4">
                  <c:v>-0.17299999999999999</c:v>
                </c:pt>
                <c:pt idx="5">
                  <c:v>-0.17399999999999999</c:v>
                </c:pt>
                <c:pt idx="6">
                  <c:v>-0.128</c:v>
                </c:pt>
                <c:pt idx="7">
                  <c:v>-8.1000000000000003E-2</c:v>
                </c:pt>
                <c:pt idx="8">
                  <c:v>-0.03</c:v>
                </c:pt>
                <c:pt idx="9">
                  <c:v>-2.4E-2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C3-4F09-A646-F67B9C17C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0232"/>
        <c:axId val="560011544"/>
      </c:scatterChart>
      <c:valAx>
        <c:axId val="560010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1544"/>
        <c:crosses val="autoZero"/>
        <c:crossBetween val="midCat"/>
      </c:valAx>
      <c:valAx>
        <c:axId val="560011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0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1D56B28-B23C-4ABA-8187-0F1E95363CE3}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3B019DE-190F-4DED-81FE-9B4876E0CA8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903</v>
      </c>
      <c r="C2" s="3" t="s">
        <v>24</v>
      </c>
    </row>
    <row r="3" spans="1:3" x14ac:dyDescent="0.3">
      <c r="A3" s="2" t="s">
        <v>25</v>
      </c>
      <c r="B3" s="3">
        <v>1035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42992.290972222218</v>
      </c>
      <c r="C5" s="3" t="s">
        <v>18</v>
      </c>
    </row>
    <row r="6" spans="1:3" x14ac:dyDescent="0.3">
      <c r="A6" s="2" t="s">
        <v>29</v>
      </c>
      <c r="B6" s="3">
        <v>3.2</v>
      </c>
      <c r="C6" s="3" t="s">
        <v>30</v>
      </c>
    </row>
    <row r="7" spans="1:3" x14ac:dyDescent="0.3">
      <c r="A7" s="2" t="s">
        <v>31</v>
      </c>
      <c r="B7" s="8">
        <f>SUM(Verticales!H2:H30)</f>
        <v>0.22259379999999998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0.69604065040650409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3.2172565246131093</v>
      </c>
      <c r="C12" s="3" t="s">
        <v>38</v>
      </c>
    </row>
    <row r="13" spans="1:3" x14ac:dyDescent="0.3">
      <c r="A13" s="2" t="s">
        <v>39</v>
      </c>
      <c r="B13" s="8">
        <f>SUM(Verticales!G2:G30)</f>
        <v>0.31979999999999997</v>
      </c>
      <c r="C13" s="3" t="s">
        <v>18</v>
      </c>
    </row>
    <row r="14" spans="1:3" x14ac:dyDescent="0.3">
      <c r="A14" s="2" t="s">
        <v>40</v>
      </c>
      <c r="B14" s="8">
        <f>B13/B6</f>
        <v>9.9937499999999985E-2</v>
      </c>
      <c r="C14" s="3" t="s">
        <v>18</v>
      </c>
    </row>
    <row r="15" spans="1:3" x14ac:dyDescent="0.3">
      <c r="A15" s="2" t="s">
        <v>41</v>
      </c>
      <c r="B15" s="8">
        <f>B13/B12</f>
        <v>9.9401461323777238E-2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G20" sqref="G20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-3.1E-2</v>
      </c>
      <c r="D3" s="3">
        <v>5.7000000000000002E-2</v>
      </c>
      <c r="E3" s="3">
        <v>0</v>
      </c>
      <c r="F3" s="3">
        <v>0</v>
      </c>
      <c r="G3" s="6">
        <f t="shared" ref="G3:G5" si="1">((B3-B2)/2+(B4-B3)/2)*ABS(C3)</f>
        <v>6.2000000000000006E-3</v>
      </c>
      <c r="H3" s="7">
        <f t="shared" si="0"/>
        <v>3.5340000000000002E-4</v>
      </c>
      <c r="I3" s="6">
        <v>0</v>
      </c>
    </row>
    <row r="4" spans="1:9" x14ac:dyDescent="0.3">
      <c r="A4" s="1">
        <v>2</v>
      </c>
      <c r="B4" s="3">
        <v>0.4</v>
      </c>
      <c r="C4" s="3">
        <v>-6.8000000000000005E-2</v>
      </c>
      <c r="D4" s="3">
        <v>0.49299999999999999</v>
      </c>
      <c r="E4" s="3">
        <v>0</v>
      </c>
      <c r="F4" s="3">
        <v>0</v>
      </c>
      <c r="G4" s="6">
        <f t="shared" si="1"/>
        <v>2.7200000000000002E-2</v>
      </c>
      <c r="H4" s="7">
        <f t="shared" si="0"/>
        <v>1.3409600000000001E-2</v>
      </c>
      <c r="I4" s="6">
        <f t="shared" ref="I3:I5" si="2">SQRT(ABS(C4-C3)^2+(B4-B3)^2)</f>
        <v>0.40170760510600251</v>
      </c>
    </row>
    <row r="5" spans="1:9" x14ac:dyDescent="0.3">
      <c r="A5" s="1">
        <v>3</v>
      </c>
      <c r="B5" s="3">
        <v>0.8</v>
      </c>
      <c r="C5" s="3">
        <v>-0.11799999999999999</v>
      </c>
      <c r="D5" s="3">
        <v>0.86199999999999999</v>
      </c>
      <c r="E5" s="3">
        <v>0</v>
      </c>
      <c r="F5" s="3">
        <v>0</v>
      </c>
      <c r="G5" s="6">
        <f t="shared" si="1"/>
        <v>4.7199999999999992E-2</v>
      </c>
      <c r="H5" s="7">
        <f t="shared" si="0"/>
        <v>4.0686399999999991E-2</v>
      </c>
      <c r="I5" s="6">
        <f t="shared" si="2"/>
        <v>0.40311288741492751</v>
      </c>
    </row>
    <row r="6" spans="1:9" x14ac:dyDescent="0.3">
      <c r="A6" s="1">
        <v>4</v>
      </c>
      <c r="B6" s="3">
        <v>1.2</v>
      </c>
      <c r="C6" s="3">
        <v>-0.17299999999999999</v>
      </c>
      <c r="D6" s="3">
        <v>1.073</v>
      </c>
      <c r="E6" s="3">
        <v>0</v>
      </c>
      <c r="F6" s="3">
        <v>0</v>
      </c>
      <c r="G6" s="6">
        <f t="shared" ref="G6:G12" si="3">((B6-B5)/2+(B7-B6)/2)*ABS(C6)</f>
        <v>6.9199999999999998E-2</v>
      </c>
      <c r="H6" s="7">
        <f t="shared" ref="H6:H12" si="4">G6*D6</f>
        <v>7.4251600000000001E-2</v>
      </c>
      <c r="I6" s="6">
        <f t="shared" ref="I6:I12" si="5">SQRT(ABS(C6-C5)^2+(B6-B5)^2)</f>
        <v>0.4037635446644483</v>
      </c>
    </row>
    <row r="7" spans="1:9" x14ac:dyDescent="0.3">
      <c r="A7" s="1">
        <v>5</v>
      </c>
      <c r="B7" s="3">
        <v>1.6</v>
      </c>
      <c r="C7" s="3">
        <v>-0.17399999999999999</v>
      </c>
      <c r="D7" s="3">
        <v>0.51900000000000002</v>
      </c>
      <c r="E7" s="3">
        <v>0</v>
      </c>
      <c r="F7" s="3">
        <v>0</v>
      </c>
      <c r="G7" s="6">
        <f t="shared" si="3"/>
        <v>6.9599999999999995E-2</v>
      </c>
      <c r="H7" s="7">
        <f t="shared" si="4"/>
        <v>3.6122399999999999E-2</v>
      </c>
      <c r="I7" s="6">
        <f t="shared" si="5"/>
        <v>0.40000124999804704</v>
      </c>
    </row>
    <row r="8" spans="1:9" x14ac:dyDescent="0.3">
      <c r="A8" s="1">
        <v>6</v>
      </c>
      <c r="B8" s="3">
        <v>2</v>
      </c>
      <c r="C8" s="3">
        <v>-0.128</v>
      </c>
      <c r="D8" s="3">
        <v>0.41099999999999998</v>
      </c>
      <c r="E8" s="3">
        <v>0</v>
      </c>
      <c r="F8" s="3">
        <v>0</v>
      </c>
      <c r="G8" s="6">
        <f t="shared" si="3"/>
        <v>5.1199999999999989E-2</v>
      </c>
      <c r="H8" s="7">
        <f t="shared" si="4"/>
        <v>2.1043199999999995E-2</v>
      </c>
      <c r="I8" s="6">
        <f t="shared" si="5"/>
        <v>0.40263631232167812</v>
      </c>
    </row>
    <row r="9" spans="1:9" x14ac:dyDescent="0.3">
      <c r="A9" s="1">
        <v>7</v>
      </c>
      <c r="B9" s="3">
        <v>2.4</v>
      </c>
      <c r="C9" s="3">
        <v>-8.1000000000000003E-2</v>
      </c>
      <c r="D9" s="3">
        <v>1.0860000000000001</v>
      </c>
      <c r="E9" s="3">
        <v>0</v>
      </c>
      <c r="F9" s="3">
        <v>0</v>
      </c>
      <c r="G9" s="6">
        <f t="shared" si="3"/>
        <v>3.2399999999999991E-2</v>
      </c>
      <c r="H9" s="7">
        <f t="shared" si="4"/>
        <v>3.5186399999999993E-2</v>
      </c>
      <c r="I9" s="6">
        <f t="shared" si="5"/>
        <v>0.40275178460188094</v>
      </c>
    </row>
    <row r="10" spans="1:9" x14ac:dyDescent="0.3">
      <c r="A10" s="1">
        <v>8</v>
      </c>
      <c r="B10" s="3">
        <v>2.8</v>
      </c>
      <c r="C10" s="3">
        <v>-0.03</v>
      </c>
      <c r="D10" s="3">
        <v>9.1999999999999998E-2</v>
      </c>
      <c r="E10" s="3">
        <v>0</v>
      </c>
      <c r="F10" s="3">
        <v>0</v>
      </c>
      <c r="G10" s="6">
        <f t="shared" si="3"/>
        <v>1.2000000000000004E-2</v>
      </c>
      <c r="H10" s="7">
        <f t="shared" si="4"/>
        <v>1.1040000000000004E-3</v>
      </c>
      <c r="I10" s="6">
        <f t="shared" si="5"/>
        <v>0.4032381430370891</v>
      </c>
    </row>
    <row r="11" spans="1:9" x14ac:dyDescent="0.3">
      <c r="A11" s="1">
        <v>9</v>
      </c>
      <c r="B11" s="3">
        <v>3.2</v>
      </c>
      <c r="C11" s="3">
        <v>-2.4E-2</v>
      </c>
      <c r="D11" s="3">
        <v>9.0999999999999998E-2</v>
      </c>
      <c r="E11" s="3">
        <v>0</v>
      </c>
      <c r="F11" s="3">
        <v>0</v>
      </c>
      <c r="G11" s="6">
        <f t="shared" si="3"/>
        <v>4.8000000000000048E-3</v>
      </c>
      <c r="H11" s="7">
        <f t="shared" si="4"/>
        <v>4.3680000000000043E-4</v>
      </c>
      <c r="I11" s="6">
        <f t="shared" si="5"/>
        <v>0.4000449974690351</v>
      </c>
    </row>
    <row r="12" spans="1:9" x14ac:dyDescent="0.3">
      <c r="B12" s="5">
        <v>3.2</v>
      </c>
      <c r="C12" s="5">
        <v>0</v>
      </c>
      <c r="D12" s="5">
        <v>0</v>
      </c>
      <c r="E12" s="5">
        <v>0</v>
      </c>
      <c r="F12" s="5">
        <v>0</v>
      </c>
      <c r="G12" s="6">
        <f t="shared" si="3"/>
        <v>0</v>
      </c>
      <c r="H12" s="7">
        <f t="shared" si="4"/>
        <v>0</v>
      </c>
      <c r="I12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-3.1E-2</v>
      </c>
    </row>
    <row r="3" spans="1:3" x14ac:dyDescent="0.3">
      <c r="A3" s="1">
        <v>2</v>
      </c>
      <c r="B3" s="3">
        <v>0.4</v>
      </c>
      <c r="C3" s="3">
        <v>-6.8000000000000005E-2</v>
      </c>
    </row>
    <row r="4" spans="1:3" x14ac:dyDescent="0.3">
      <c r="A4" s="1">
        <v>3</v>
      </c>
      <c r="B4" s="3">
        <v>0.8</v>
      </c>
      <c r="C4" s="3">
        <v>-0.11799999999999999</v>
      </c>
    </row>
    <row r="5" spans="1:3" x14ac:dyDescent="0.3">
      <c r="A5" s="1">
        <v>4</v>
      </c>
      <c r="B5" s="3">
        <v>1.2</v>
      </c>
      <c r="C5" s="3">
        <v>-0.17299999999999999</v>
      </c>
    </row>
    <row r="6" spans="1:3" x14ac:dyDescent="0.3">
      <c r="A6" s="1">
        <v>5</v>
      </c>
      <c r="B6" s="3">
        <v>1.6</v>
      </c>
      <c r="C6" s="3">
        <v>-0.17399999999999999</v>
      </c>
    </row>
    <row r="7" spans="1:3" x14ac:dyDescent="0.3">
      <c r="A7" s="1">
        <v>6</v>
      </c>
      <c r="B7" s="3">
        <v>2</v>
      </c>
      <c r="C7" s="3">
        <v>-0.128</v>
      </c>
    </row>
    <row r="8" spans="1:3" x14ac:dyDescent="0.3">
      <c r="A8" s="1">
        <v>7</v>
      </c>
      <c r="B8" s="3">
        <v>2.4</v>
      </c>
      <c r="C8" s="3">
        <v>-8.1000000000000003E-2</v>
      </c>
    </row>
    <row r="9" spans="1:3" x14ac:dyDescent="0.3">
      <c r="A9" s="1">
        <v>8</v>
      </c>
      <c r="B9" s="3">
        <v>2.8</v>
      </c>
      <c r="C9" s="3">
        <v>-0.03</v>
      </c>
    </row>
    <row r="10" spans="1:3" x14ac:dyDescent="0.3">
      <c r="A10" s="1">
        <v>9</v>
      </c>
      <c r="B10" s="3">
        <v>3.2</v>
      </c>
      <c r="C10" s="3">
        <v>-2.4E-2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2017-10-31T16:18:00Z</dcterms:created>
  <dcterms:modified xsi:type="dcterms:W3CDTF">2017-11-29T22:09:58Z</dcterms:modified>
</cp:coreProperties>
</file>