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308\"/>
    </mc:Choice>
  </mc:AlternateContent>
  <bookViews>
    <workbookView xWindow="3048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6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0" i="2" l="1"/>
  <c r="B14" i="2"/>
  <c r="B13" i="2"/>
  <c r="B12" i="2"/>
  <c r="B15" i="2" s="1"/>
  <c r="B7" i="2"/>
  <c r="G13" i="3"/>
  <c r="H13" i="3" s="1"/>
  <c r="I12" i="3"/>
  <c r="G12" i="3"/>
  <c r="H12" i="3" s="1"/>
  <c r="I11" i="3"/>
  <c r="G11" i="3"/>
  <c r="H11" i="3" s="1"/>
  <c r="I10" i="3"/>
  <c r="G10" i="3"/>
  <c r="H10" i="3" s="1"/>
  <c r="I9" i="3"/>
  <c r="G9" i="3"/>
  <c r="H9" i="3" s="1"/>
  <c r="I8" i="3"/>
  <c r="G8" i="3"/>
  <c r="H8" i="3" s="1"/>
  <c r="I7" i="3"/>
  <c r="H7" i="3"/>
  <c r="G7" i="3"/>
  <c r="I6" i="3"/>
  <c r="H6" i="3"/>
  <c r="G6" i="3"/>
  <c r="I5" i="3"/>
  <c r="H5" i="3"/>
  <c r="G5" i="3"/>
  <c r="I4" i="3"/>
  <c r="G4" i="3"/>
  <c r="H4" i="3" s="1"/>
  <c r="G3" i="3"/>
  <c r="H3" i="3" s="1"/>
  <c r="H2" i="3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<sst xmlns="http://schemas.openxmlformats.org/spreadsheetml/2006/main" count="84" uniqueCount="56">
  <si>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</si>
  <si>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</si>
  <si>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</si>
  <si>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Altavista (Q8)</t>
  </si>
  <si>
    <t>Municipio</t>
  </si>
  <si>
    <t>Medellín</t>
  </si>
  <si>
    <t>Dirección</t>
  </si>
  <si>
    <t>Autopista Del Sur</t>
  </si>
  <si>
    <t>Barrio</t>
  </si>
  <si>
    <t>Puente De Guayaquil</t>
  </si>
  <si>
    <t>Subcuenca</t>
  </si>
  <si>
    <t>Quebrada Altavista</t>
  </si>
  <si>
    <t>Longitud</t>
  </si>
  <si>
    <t>-75.5769424438</t>
  </si>
  <si>
    <t>Latitud</t>
  </si>
  <si>
    <t>6.23451471329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</si>
  <si>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</si>
  <si>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</si>
  <si>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</si>
  <si>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</si>
  <si>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</si>
  <si>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</si>
  <si>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</si>
  <si>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</si>
  <si>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</si>
  <si>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</si>
  <si>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</si>
  <si>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</si>
  <si>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</si>
  <si>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</si>
  <si>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</si>
  <si>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</si>
  <si>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</si>
  <si>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</si>
  <si>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</si>
  <si>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</si>
  <si>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</si>
  <si>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</si>
  <si>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</si>
  <si>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</si>
  <si>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</si>
  <si>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</si>
  <si>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</si>
  <si>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</si>
  <si>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</si>
  <si>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</si>
  <si>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redrio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</si>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</sst>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9</c:v>
                </c:pt>
              </c:numCache>
            </c:numRef>
          </c:xVal>
          <c:yVal>
            <c:numRef>
              <c:f>Verticales!$C$2:$C$13</c:f>
              <c:numCache>
                <c:formatCode>General</c:formatCode>
                <c:ptCount val="12"/>
                <c:pt idx="0">
                  <c:v>0</c:v>
                </c:pt>
                <c:pt idx="1">
                  <c:v>-0.09</c:v>
                </c:pt>
                <c:pt idx="2">
                  <c:v>-0.12</c:v>
                </c:pt>
                <c:pt idx="3">
                  <c:v>-0.14000000000000001</c:v>
                </c:pt>
                <c:pt idx="4">
                  <c:v>-0.11</c:v>
                </c:pt>
                <c:pt idx="5">
                  <c:v>-0.11</c:v>
                </c:pt>
                <c:pt idx="6">
                  <c:v>-0.13</c:v>
                </c:pt>
                <c:pt idx="7">
                  <c:v>-0.14000000000000001</c:v>
                </c:pt>
                <c:pt idx="8">
                  <c:v>-0.11</c:v>
                </c:pt>
                <c:pt idx="9">
                  <c:v>-0.08</c:v>
                </c:pt>
                <c:pt idx="10">
                  <c:v>-0.11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2D-4B4A-B520-392CFCF702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474152"/>
        <c:axId val="335471856"/>
      </c:scatterChart>
      <c:valAx>
        <c:axId val="335474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35471856"/>
        <c:crosses val="autoZero"/>
        <c:crossBetween val="midCat"/>
      </c:valAx>
      <c:valAx>
        <c:axId val="33547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35474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B385A36-F03E-4B61-A126-126AFD2E63B5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976EDE1-037B-46BA-B5BE-145930C3BE7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791</v>
      </c>
      <c r="C2" s="3" t="s">
        <v>24</v>
      </c>
    </row>
    <row r="3" spans="1:3" x14ac:dyDescent="0.3">
      <c r="A3" s="2" t="s">
        <v>25</v>
      </c>
      <c r="B3" s="3">
        <v>1053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42802.60833333333</v>
      </c>
      <c r="C5" s="3" t="s">
        <v>18</v>
      </c>
    </row>
    <row r="6" spans="1:3" x14ac:dyDescent="0.3">
      <c r="A6" s="2" t="s">
        <v>29</v>
      </c>
      <c r="B6" s="3">
        <v>9</v>
      </c>
      <c r="C6" s="3" t="s">
        <v>30</v>
      </c>
    </row>
    <row r="7" spans="1:3" x14ac:dyDescent="0.3">
      <c r="A7" s="2" t="s">
        <v>31</v>
      </c>
      <c r="B7" s="7">
        <f>SUM(Verticales!H2:H13)</f>
        <v>0.84535000000000005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0.81283653846153847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SUM(Verticales!I2:I13)</f>
        <v>9.0026994527357456</v>
      </c>
      <c r="C12" s="3" t="s">
        <v>38</v>
      </c>
    </row>
    <row r="13" spans="1:3" x14ac:dyDescent="0.3">
      <c r="A13" s="2" t="s">
        <v>39</v>
      </c>
      <c r="B13" s="3">
        <f>SUM(Verticales!G2:G13)</f>
        <v>1.04</v>
      </c>
      <c r="C13" s="3" t="s">
        <v>18</v>
      </c>
    </row>
    <row r="14" spans="1:3" x14ac:dyDescent="0.3">
      <c r="A14" s="2" t="s">
        <v>40</v>
      </c>
      <c r="B14" s="7">
        <f>B13/B6</f>
        <v>0.11555555555555556</v>
      </c>
      <c r="C14" s="3" t="s">
        <v>18</v>
      </c>
    </row>
    <row r="15" spans="1:3" x14ac:dyDescent="0.3">
      <c r="A15" s="2" t="s">
        <v>41</v>
      </c>
      <c r="B15" s="7">
        <f>B13/B12</f>
        <v>0.11552090630815896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topLeftCell="C1" workbookViewId="0">
      <selection activeCell="I13" sqref="I1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13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-0.09</v>
      </c>
      <c r="D3" s="3">
        <v>0.42</v>
      </c>
      <c r="E3" s="3">
        <v>-999</v>
      </c>
      <c r="F3" s="3">
        <v>-999</v>
      </c>
      <c r="G3" s="5">
        <f t="shared" ref="G3:G13" si="1">((B3-B2)/2+(B4-B3)/2)*ABS(C3)</f>
        <v>4.4999999999999998E-2</v>
      </c>
      <c r="H3" s="6">
        <f t="shared" si="0"/>
        <v>1.89E-2</v>
      </c>
      <c r="I3" s="5">
        <v>0</v>
      </c>
    </row>
    <row r="4" spans="1:9" x14ac:dyDescent="0.3">
      <c r="A4" s="1">
        <v>3</v>
      </c>
      <c r="B4" s="3">
        <v>1</v>
      </c>
      <c r="C4" s="3">
        <v>-0.12</v>
      </c>
      <c r="D4" s="3">
        <v>0.65</v>
      </c>
      <c r="E4" s="3">
        <v>-999</v>
      </c>
      <c r="F4" s="3">
        <v>-999</v>
      </c>
      <c r="G4" s="5">
        <f t="shared" si="1"/>
        <v>0.12</v>
      </c>
      <c r="H4" s="6">
        <f t="shared" si="0"/>
        <v>7.8E-2</v>
      </c>
      <c r="I4" s="5">
        <f t="shared" ref="I3:I13" si="2">SQRT(ABS(C4-C3)^2+(B4-B3)^2)</f>
        <v>1.0004498987955368</v>
      </c>
    </row>
    <row r="5" spans="1:9" x14ac:dyDescent="0.3">
      <c r="A5" s="1">
        <v>4</v>
      </c>
      <c r="B5" s="3">
        <v>2</v>
      </c>
      <c r="C5" s="3">
        <v>-0.14000000000000001</v>
      </c>
      <c r="D5" s="3">
        <v>0.89</v>
      </c>
      <c r="E5" s="3">
        <v>-999</v>
      </c>
      <c r="F5" s="3">
        <v>-999</v>
      </c>
      <c r="G5" s="5">
        <f t="shared" si="1"/>
        <v>0.14000000000000001</v>
      </c>
      <c r="H5" s="6">
        <f t="shared" si="0"/>
        <v>0.12460000000000002</v>
      </c>
      <c r="I5" s="5">
        <f t="shared" si="2"/>
        <v>1.0001999800039989</v>
      </c>
    </row>
    <row r="6" spans="1:9" x14ac:dyDescent="0.3">
      <c r="A6" s="1">
        <v>5</v>
      </c>
      <c r="B6" s="3">
        <v>3</v>
      </c>
      <c r="C6" s="3">
        <v>-0.11</v>
      </c>
      <c r="D6" s="3">
        <v>0.84</v>
      </c>
      <c r="E6" s="3">
        <v>-999</v>
      </c>
      <c r="F6" s="3">
        <v>-999</v>
      </c>
      <c r="G6" s="5">
        <f t="shared" si="1"/>
        <v>0.11</v>
      </c>
      <c r="H6" s="6">
        <f t="shared" si="0"/>
        <v>9.2399999999999996E-2</v>
      </c>
      <c r="I6" s="5">
        <f t="shared" si="2"/>
        <v>1.0004498987955368</v>
      </c>
    </row>
    <row r="7" spans="1:9" x14ac:dyDescent="0.3">
      <c r="A7" s="1">
        <v>6</v>
      </c>
      <c r="B7" s="3">
        <v>4</v>
      </c>
      <c r="C7" s="3">
        <v>-0.11</v>
      </c>
      <c r="D7" s="3">
        <v>0.83</v>
      </c>
      <c r="E7" s="3">
        <v>-999</v>
      </c>
      <c r="F7" s="3">
        <v>-999</v>
      </c>
      <c r="G7" s="5">
        <f t="shared" si="1"/>
        <v>0.11</v>
      </c>
      <c r="H7" s="6">
        <f t="shared" si="0"/>
        <v>9.1299999999999992E-2</v>
      </c>
      <c r="I7" s="5">
        <f t="shared" si="2"/>
        <v>1</v>
      </c>
    </row>
    <row r="8" spans="1:9" x14ac:dyDescent="0.3">
      <c r="A8" s="1">
        <v>7</v>
      </c>
      <c r="B8" s="3">
        <v>5</v>
      </c>
      <c r="C8" s="3">
        <v>-0.13</v>
      </c>
      <c r="D8" s="3">
        <v>0.75</v>
      </c>
      <c r="E8" s="3">
        <v>-999</v>
      </c>
      <c r="F8" s="3">
        <v>-999</v>
      </c>
      <c r="G8" s="5">
        <f t="shared" si="1"/>
        <v>0.13</v>
      </c>
      <c r="H8" s="6">
        <f t="shared" si="0"/>
        <v>9.7500000000000003E-2</v>
      </c>
      <c r="I8" s="5">
        <f t="shared" si="2"/>
        <v>1.0001999800039989</v>
      </c>
    </row>
    <row r="9" spans="1:9" x14ac:dyDescent="0.3">
      <c r="A9" s="1">
        <v>8</v>
      </c>
      <c r="B9" s="3">
        <v>6</v>
      </c>
      <c r="C9" s="3">
        <v>-0.14000000000000001</v>
      </c>
      <c r="D9" s="3">
        <v>0.74</v>
      </c>
      <c r="E9" s="3">
        <v>-999</v>
      </c>
      <c r="F9" s="3">
        <v>-999</v>
      </c>
      <c r="G9" s="5">
        <f t="shared" si="1"/>
        <v>0.14000000000000001</v>
      </c>
      <c r="H9" s="6">
        <f t="shared" si="0"/>
        <v>0.10360000000000001</v>
      </c>
      <c r="I9" s="5">
        <f t="shared" si="2"/>
        <v>1.0000499987500624</v>
      </c>
    </row>
    <row r="10" spans="1:9" x14ac:dyDescent="0.3">
      <c r="A10" s="1">
        <v>9</v>
      </c>
      <c r="B10" s="3">
        <v>7</v>
      </c>
      <c r="C10" s="3">
        <v>-0.11</v>
      </c>
      <c r="D10" s="3">
        <v>1.1399999999999999</v>
      </c>
      <c r="E10" s="3">
        <v>-999</v>
      </c>
      <c r="F10" s="3">
        <v>-999</v>
      </c>
      <c r="G10" s="5">
        <f t="shared" si="1"/>
        <v>0.11</v>
      </c>
      <c r="H10" s="6">
        <f t="shared" si="0"/>
        <v>0.12539999999999998</v>
      </c>
      <c r="I10" s="5">
        <f t="shared" si="2"/>
        <v>1.0004498987955368</v>
      </c>
    </row>
    <row r="11" spans="1:9" x14ac:dyDescent="0.3">
      <c r="A11" s="1">
        <v>10</v>
      </c>
      <c r="B11" s="3">
        <v>8</v>
      </c>
      <c r="C11" s="3">
        <v>-0.08</v>
      </c>
      <c r="D11" s="3">
        <v>1.07</v>
      </c>
      <c r="E11" s="3">
        <v>-999</v>
      </c>
      <c r="F11" s="3">
        <v>-999</v>
      </c>
      <c r="G11" s="5">
        <f t="shared" si="1"/>
        <v>0.08</v>
      </c>
      <c r="H11" s="6">
        <f t="shared" si="0"/>
        <v>8.5600000000000009E-2</v>
      </c>
      <c r="I11" s="5">
        <f t="shared" si="2"/>
        <v>1.0004498987955368</v>
      </c>
    </row>
    <row r="12" spans="1:9" x14ac:dyDescent="0.3">
      <c r="A12" s="1">
        <v>11</v>
      </c>
      <c r="B12" s="3">
        <v>9</v>
      </c>
      <c r="C12" s="3">
        <v>-0.11</v>
      </c>
      <c r="D12" s="3">
        <v>0.51</v>
      </c>
      <c r="E12" s="3">
        <v>-999</v>
      </c>
      <c r="F12" s="3">
        <v>-999</v>
      </c>
      <c r="G12" s="5">
        <f t="shared" si="1"/>
        <v>5.5E-2</v>
      </c>
      <c r="H12" s="6">
        <f t="shared" si="0"/>
        <v>2.8050000000000002E-2</v>
      </c>
      <c r="I12" s="5">
        <f t="shared" si="2"/>
        <v>1.0004498987955368</v>
      </c>
    </row>
    <row r="13" spans="1:9" x14ac:dyDescent="0.3">
      <c r="A13" s="1">
        <v>12</v>
      </c>
      <c r="B13" s="3">
        <v>9</v>
      </c>
      <c r="C13" s="3">
        <v>0</v>
      </c>
      <c r="D13" s="3">
        <v>0</v>
      </c>
      <c r="E13" s="3">
        <v>-999</v>
      </c>
      <c r="F13" s="3">
        <v>-999</v>
      </c>
      <c r="G13" s="5">
        <f t="shared" si="1"/>
        <v>0</v>
      </c>
      <c r="H13" s="6">
        <f t="shared" si="0"/>
        <v>0</v>
      </c>
      <c r="I13" s="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>
      <selection activeCell="B2" sqref="B2:C11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-0.09</v>
      </c>
    </row>
    <row r="3" spans="1:3" x14ac:dyDescent="0.3">
      <c r="A3" s="1">
        <v>2</v>
      </c>
      <c r="B3" s="3">
        <v>1</v>
      </c>
      <c r="C3" s="3">
        <v>-0.12</v>
      </c>
    </row>
    <row r="4" spans="1:3" x14ac:dyDescent="0.3">
      <c r="A4" s="1">
        <v>3</v>
      </c>
      <c r="B4" s="3">
        <v>2</v>
      </c>
      <c r="C4" s="3">
        <v>-0.14000000000000001</v>
      </c>
    </row>
    <row r="5" spans="1:3" x14ac:dyDescent="0.3">
      <c r="A5" s="1">
        <v>4</v>
      </c>
      <c r="B5" s="3">
        <v>3</v>
      </c>
      <c r="C5" s="3">
        <v>-0.11</v>
      </c>
    </row>
    <row r="6" spans="1:3" x14ac:dyDescent="0.3">
      <c r="A6" s="1">
        <v>5</v>
      </c>
      <c r="B6" s="3">
        <v>4</v>
      </c>
      <c r="C6" s="3">
        <v>-0.11</v>
      </c>
    </row>
    <row r="7" spans="1:3" x14ac:dyDescent="0.3">
      <c r="A7" s="1">
        <v>6</v>
      </c>
      <c r="B7" s="3">
        <v>5</v>
      </c>
      <c r="C7" s="3">
        <v>-0.13</v>
      </c>
    </row>
    <row r="8" spans="1:3" x14ac:dyDescent="0.3">
      <c r="A8" s="1">
        <v>7</v>
      </c>
      <c r="B8" s="3">
        <v>6</v>
      </c>
      <c r="C8" s="3">
        <v>-0.14000000000000001</v>
      </c>
    </row>
    <row r="9" spans="1:3" x14ac:dyDescent="0.3">
      <c r="A9" s="1">
        <v>8</v>
      </c>
      <c r="B9" s="3">
        <v>7</v>
      </c>
      <c r="C9" s="3">
        <v>-0.11</v>
      </c>
    </row>
    <row r="10" spans="1:3" x14ac:dyDescent="0.3">
      <c r="A10" s="1">
        <v>9</v>
      </c>
      <c r="B10" s="3">
        <v>8</v>
      </c>
      <c r="C10" s="3">
        <v>-0.08</v>
      </c>
    </row>
    <row r="11" spans="1:3" x14ac:dyDescent="0.3">
      <c r="A11" s="1">
        <v>10</v>
      </c>
      <c r="B11" s="3">
        <v>9</v>
      </c>
      <c r="C11" s="3">
        <v>-0.11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2017-07-27T05:53:13Z</dcterms:created>
  <dcterms:modified xsi:type="dcterms:W3CDTF">2017-11-29T15:01:30Z</dcterms:modified>
</cp:coreProperties>
</file>