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26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5" i="2" s="1"/>
  <c r="B12" i="2"/>
  <c r="B7" i="2"/>
  <c r="B10" i="2" s="1"/>
  <c r="G6" i="3"/>
  <c r="H6" i="3" s="1"/>
  <c r="I6" i="3"/>
  <c r="I5" i="3"/>
  <c r="G5" i="3"/>
  <c r="H5" i="3" s="1"/>
  <c r="I4" i="3"/>
  <c r="G4" i="3"/>
  <c r="H4" i="3" s="1"/>
  <c r="I3" i="3"/>
  <c r="G3" i="3"/>
  <c r="H3" i="3" s="1"/>
  <c r="H2" i="3"/>
  <c r="B14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<sst xmlns="http://schemas.openxmlformats.org/spreadsheetml/2006/main" count="84" uniqueCount="56">
  <si>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</si>
  <si>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</si>
  <si>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</si>
  <si>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Picacha (Q20)</t>
  </si>
  <si>
    <t>Municipio</t>
  </si>
  <si>
    <t>Medellín</t>
  </si>
  <si>
    <t>Dirección</t>
  </si>
  <si>
    <t>Calle 42c Cra 64b</t>
  </si>
  <si>
    <t>Barrio</t>
  </si>
  <si>
    <t>Conquistadores</t>
  </si>
  <si>
    <t>Subcuenca</t>
  </si>
  <si>
    <t>La Picacha</t>
  </si>
  <si>
    <t>Longitud</t>
  </si>
  <si>
    <t>-75.5810707154</t>
  </si>
  <si>
    <t>Latitud</t>
  </si>
  <si>
    <t>6.2455968692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</si>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</sst>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Verticales!$B$2:$B$6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xVal>
          <c:yVal>
            <c:numRef>
              <c:f>Verticales!$C$2:$C$6</c:f>
              <c:numCache>
                <c:formatCode>General</c:formatCode>
                <c:ptCount val="5"/>
                <c:pt idx="0">
                  <c:v>0</c:v>
                </c:pt>
                <c:pt idx="1">
                  <c:v>-0.111</c:v>
                </c:pt>
                <c:pt idx="2">
                  <c:v>-0.378</c:v>
                </c:pt>
                <c:pt idx="3">
                  <c:v>-0.185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E1-49A9-B667-1934B9D84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96536"/>
        <c:axId val="569102112"/>
      </c:scatterChart>
      <c:valAx>
        <c:axId val="56909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2112"/>
        <c:crosses val="autoZero"/>
        <c:crossBetween val="midCat"/>
      </c:valAx>
      <c:valAx>
        <c:axId val="56910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09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4BFBD7-0D6C-4A26-A27A-B01EE4F0E5B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3F12A72-2B53-4548-8D8D-DDC53D010FB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864</v>
      </c>
      <c r="C2" s="3" t="s">
        <v>24</v>
      </c>
    </row>
    <row r="3" spans="1:3" x14ac:dyDescent="0.3">
      <c r="A3" s="2" t="s">
        <v>25</v>
      </c>
      <c r="B3" s="3">
        <v>1007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42942.436111111107</v>
      </c>
      <c r="C5" s="3" t="s">
        <v>18</v>
      </c>
    </row>
    <row r="6" spans="1:3" x14ac:dyDescent="0.3">
      <c r="A6" s="2" t="s">
        <v>29</v>
      </c>
      <c r="B6" s="3">
        <v>1</v>
      </c>
      <c r="C6" s="3" t="s">
        <v>30</v>
      </c>
    </row>
    <row r="7" spans="1:3" x14ac:dyDescent="0.3">
      <c r="A7" s="2" t="s">
        <v>31</v>
      </c>
      <c r="B7" s="7">
        <f>SUM(Verticales!H2:H30)</f>
        <v>6.7130749999999989E-2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0.3984020771513353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1.2661431441316124</v>
      </c>
      <c r="C12" s="3" t="s">
        <v>38</v>
      </c>
    </row>
    <row r="13" spans="1:3" x14ac:dyDescent="0.3">
      <c r="A13" s="2" t="s">
        <v>39</v>
      </c>
      <c r="B13" s="7">
        <f>SUM(Verticales!G2:G30)</f>
        <v>0.16849999999999998</v>
      </c>
      <c r="C13" s="3" t="s">
        <v>18</v>
      </c>
    </row>
    <row r="14" spans="1:3" x14ac:dyDescent="0.3">
      <c r="A14" s="2" t="s">
        <v>40</v>
      </c>
      <c r="B14" s="7">
        <f>B13/B6</f>
        <v>0.16849999999999998</v>
      </c>
      <c r="C14" s="3" t="s">
        <v>18</v>
      </c>
    </row>
    <row r="15" spans="1:3" x14ac:dyDescent="0.3">
      <c r="A15" s="2" t="s">
        <v>41</v>
      </c>
      <c r="B15" s="7">
        <f>B13/B12</f>
        <v>0.13308131926549754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workbookViewId="0">
      <selection activeCell="B2" sqref="B2:C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0.25</v>
      </c>
      <c r="C3" s="3">
        <v>-0.111</v>
      </c>
      <c r="D3" s="3">
        <v>0.56399999999999995</v>
      </c>
      <c r="E3" s="3">
        <v>0</v>
      </c>
      <c r="F3" s="3">
        <v>0</v>
      </c>
      <c r="G3" s="5">
        <f t="shared" ref="G3:G5" si="1">((B3-B2)/2+(B4-B3)/2)*ABS(C3)</f>
        <v>2.775E-2</v>
      </c>
      <c r="H3" s="6">
        <f t="shared" si="0"/>
        <v>1.5650999999999998E-2</v>
      </c>
      <c r="I3" s="5">
        <f t="shared" ref="I3:I5" si="2">SQRT(ABS(C3-C2)^2+(B3-B2)^2)</f>
        <v>0.27353427573157996</v>
      </c>
    </row>
    <row r="4" spans="1:9" x14ac:dyDescent="0.3">
      <c r="A4" s="1">
        <v>3</v>
      </c>
      <c r="B4" s="3">
        <v>0.5</v>
      </c>
      <c r="C4" s="3">
        <v>-0.378</v>
      </c>
      <c r="D4" s="3">
        <v>0.23300000000000001</v>
      </c>
      <c r="E4" s="3">
        <v>0</v>
      </c>
      <c r="F4" s="3">
        <v>0</v>
      </c>
      <c r="G4" s="5">
        <f t="shared" si="1"/>
        <v>9.4500000000000001E-2</v>
      </c>
      <c r="H4" s="6">
        <f t="shared" si="0"/>
        <v>2.20185E-2</v>
      </c>
      <c r="I4" s="5">
        <f t="shared" si="2"/>
        <v>0.36577178677421252</v>
      </c>
    </row>
    <row r="5" spans="1:9" x14ac:dyDescent="0.3">
      <c r="A5" s="1">
        <v>4</v>
      </c>
      <c r="B5" s="3">
        <v>0.75</v>
      </c>
      <c r="C5" s="3">
        <v>-0.185</v>
      </c>
      <c r="D5" s="3">
        <v>0.63700000000000001</v>
      </c>
      <c r="E5" s="3">
        <v>0</v>
      </c>
      <c r="F5" s="3">
        <v>0</v>
      </c>
      <c r="G5" s="5">
        <f t="shared" si="1"/>
        <v>4.6249999999999999E-2</v>
      </c>
      <c r="H5" s="6">
        <f t="shared" si="0"/>
        <v>2.9461250000000001E-2</v>
      </c>
      <c r="I5" s="5">
        <f t="shared" si="2"/>
        <v>0.31583065082414025</v>
      </c>
    </row>
    <row r="6" spans="1:9" x14ac:dyDescent="0.3">
      <c r="A6" s="1">
        <v>5</v>
      </c>
      <c r="B6" s="3">
        <v>1</v>
      </c>
      <c r="C6" s="3">
        <v>0</v>
      </c>
      <c r="D6" s="3">
        <v>0</v>
      </c>
      <c r="E6" s="3">
        <v>0</v>
      </c>
      <c r="F6" s="3">
        <v>0</v>
      </c>
      <c r="G6" s="5">
        <f t="shared" ref="G6" si="3">((B6-B5)/2+(B7-B6)/2)*ABS(C6)</f>
        <v>0</v>
      </c>
      <c r="H6" s="6">
        <f t="shared" ref="H6" si="4">G6*D6</f>
        <v>0</v>
      </c>
      <c r="I6" s="5">
        <f t="shared" ref="I6" si="5">SQRT(ABS(C6-C5)^2+(B6-B5)^2)</f>
        <v>0.31100643080167972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0.25</v>
      </c>
      <c r="C3" s="3">
        <v>-0.111</v>
      </c>
    </row>
    <row r="4" spans="1:3" x14ac:dyDescent="0.3">
      <c r="A4" s="1">
        <v>3</v>
      </c>
      <c r="B4" s="3">
        <v>0.5</v>
      </c>
      <c r="C4" s="3">
        <v>-0.378</v>
      </c>
    </row>
    <row r="5" spans="1:3" x14ac:dyDescent="0.3">
      <c r="A5" s="1">
        <v>4</v>
      </c>
      <c r="B5" s="3">
        <v>0.75</v>
      </c>
      <c r="C5" s="3">
        <v>-0.185</v>
      </c>
    </row>
    <row r="6" spans="1:3" x14ac:dyDescent="0.3">
      <c r="A6" s="1">
        <v>5</v>
      </c>
      <c r="B6" s="3">
        <v>1</v>
      </c>
      <c r="C6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2017-08-03T22:13:27Z</dcterms:created>
  <dcterms:modified xsi:type="dcterms:W3CDTF">2017-11-29T17:36:44Z</dcterms:modified>
</cp:coreProperties>
</file>