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622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on" sheetId="5" r:id="rId3"/>
    <sheet name="Verticales" sheetId="3" r:id="rId4"/>
    <sheet name="Batimetria" sheetId="4" r:id="rId5"/>
  </sheets>
  <calcPr calcId="171027"/>
  <fileRecoveryPr autoRecover="0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5" i="3"/>
  <c r="G5" i="3"/>
  <c r="H5" i="3" s="1"/>
  <c r="I4" i="3"/>
  <c r="G4" i="3"/>
  <c r="H4" i="3" s="1"/>
  <c r="G3" i="3"/>
  <c r="H3" i="3" s="1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<sst xmlns="http://schemas.openxmlformats.org/spreadsheetml/2006/main" count="84" uniqueCount="55">
  <si>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</si>
  <si>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</si>
  <si>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</si>
  <si>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García (Arenera)</t>
  </si>
  <si>
    <t>Municipio</t>
  </si>
  <si>
    <t>Bello</t>
  </si>
  <si>
    <t>Dirección</t>
  </si>
  <si>
    <t>Cra 65d Clle 65a</t>
  </si>
  <si>
    <t>Barrio</t>
  </si>
  <si>
    <t>Subcuenca</t>
  </si>
  <si>
    <t>Quebrada La García</t>
  </si>
  <si>
    <t>Longitud</t>
  </si>
  <si>
    <t>-75.574722</t>
  </si>
  <si>
    <t>Latitud</t>
  </si>
  <si>
    <t>6.352528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</si>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</sst>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1.75</c:v>
                </c:pt>
                <c:pt idx="10">
                  <c:v>1.75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-0.26600000000000001</c:v>
                </c:pt>
                <c:pt idx="2">
                  <c:v>-0.24</c:v>
                </c:pt>
                <c:pt idx="3">
                  <c:v>-0.26300000000000001</c:v>
                </c:pt>
                <c:pt idx="4">
                  <c:v>-0.224</c:v>
                </c:pt>
                <c:pt idx="5">
                  <c:v>-0.20599999999999999</c:v>
                </c:pt>
                <c:pt idx="6">
                  <c:v>-0.19800000000000001</c:v>
                </c:pt>
                <c:pt idx="7">
                  <c:v>-0.16300000000000001</c:v>
                </c:pt>
                <c:pt idx="8">
                  <c:v>-0.17399999999999999</c:v>
                </c:pt>
                <c:pt idx="9">
                  <c:v>-0.104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0-4DC4-ACBE-095A761CB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624456"/>
        <c:axId val="554625768"/>
      </c:scatterChart>
      <c:valAx>
        <c:axId val="554624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4625768"/>
        <c:crosses val="autoZero"/>
        <c:crossBetween val="midCat"/>
      </c:valAx>
      <c:valAx>
        <c:axId val="55462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4624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22A942C-CD3D-4A77-BD5F-984E1DB525C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4EB14E7-FE73-49B9-BD0C-1B8037D6D9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D10" sqref="D10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806</v>
      </c>
      <c r="C2" s="3" t="s">
        <v>23</v>
      </c>
    </row>
    <row r="3" spans="1:3" x14ac:dyDescent="0.3">
      <c r="A3" s="2" t="s">
        <v>24</v>
      </c>
      <c r="B3" s="3">
        <v>1071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42908.382638888892</v>
      </c>
      <c r="C5" s="3" t="s">
        <v>17</v>
      </c>
    </row>
    <row r="6" spans="1:3" x14ac:dyDescent="0.3">
      <c r="A6" s="2" t="s">
        <v>28</v>
      </c>
      <c r="B6" s="3">
        <v>1.75</v>
      </c>
      <c r="C6" s="3" t="s">
        <v>29</v>
      </c>
    </row>
    <row r="7" spans="1:3" x14ac:dyDescent="0.3">
      <c r="A7" s="2" t="s">
        <v>30</v>
      </c>
      <c r="B7" s="9">
        <f>SUM(Verticales!H2:H30)</f>
        <v>0.20213175</v>
      </c>
      <c r="C7" s="3" t="s">
        <v>29</v>
      </c>
    </row>
    <row r="8" spans="1:3" x14ac:dyDescent="0.3">
      <c r="A8" s="2" t="s">
        <v>31</v>
      </c>
      <c r="B8" s="9">
        <v>-999</v>
      </c>
      <c r="C8" s="3" t="s">
        <v>29</v>
      </c>
    </row>
    <row r="9" spans="1:3" x14ac:dyDescent="0.3">
      <c r="A9" s="2" t="s">
        <v>32</v>
      </c>
      <c r="B9" s="9">
        <v>-999</v>
      </c>
      <c r="C9" s="3" t="s">
        <v>33</v>
      </c>
    </row>
    <row r="10" spans="1:3" x14ac:dyDescent="0.3">
      <c r="A10" s="2" t="s">
        <v>34</v>
      </c>
      <c r="B10" s="9">
        <f>B7/B13</f>
        <v>0.57513657703798537</v>
      </c>
      <c r="C10" s="3" t="s">
        <v>33</v>
      </c>
    </row>
    <row r="11" spans="1:3" x14ac:dyDescent="0.3">
      <c r="A11" s="2" t="s">
        <v>35</v>
      </c>
      <c r="B11" s="9">
        <v>-999</v>
      </c>
      <c r="C11" s="3" t="s">
        <v>17</v>
      </c>
    </row>
    <row r="12" spans="1:3" x14ac:dyDescent="0.3">
      <c r="A12" s="2" t="s">
        <v>36</v>
      </c>
      <c r="B12" s="9">
        <f>SUM(Verticales!I2:I30)</f>
        <v>1.7680094444292076</v>
      </c>
      <c r="C12" s="3" t="s">
        <v>37</v>
      </c>
    </row>
    <row r="13" spans="1:3" x14ac:dyDescent="0.3">
      <c r="A13" s="2" t="s">
        <v>38</v>
      </c>
      <c r="B13" s="9">
        <f>SUM(Verticales!G2:G30)</f>
        <v>0.35145000000000004</v>
      </c>
      <c r="C13" s="3" t="s">
        <v>17</v>
      </c>
    </row>
    <row r="14" spans="1:3" x14ac:dyDescent="0.3">
      <c r="A14" s="2" t="s">
        <v>39</v>
      </c>
      <c r="B14" s="9">
        <f>B13/B6</f>
        <v>0.20082857142857144</v>
      </c>
      <c r="C14" s="3" t="s">
        <v>17</v>
      </c>
    </row>
    <row r="15" spans="1:3" x14ac:dyDescent="0.3">
      <c r="A15" s="2" t="s">
        <v>40</v>
      </c>
      <c r="B15" s="9">
        <f>B13/B12</f>
        <v>0.19878287477896578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B2" sqref="B2:C12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7">
        <v>0</v>
      </c>
      <c r="C2" s="7">
        <v>0</v>
      </c>
      <c r="D2" s="3">
        <v>0</v>
      </c>
      <c r="E2" s="3">
        <v>-999</v>
      </c>
      <c r="F2" s="3">
        <v>-999</v>
      </c>
      <c r="G2" s="5">
        <v>0</v>
      </c>
      <c r="H2" s="6">
        <v>0</v>
      </c>
      <c r="I2" s="5">
        <v>0</v>
      </c>
    </row>
    <row r="3" spans="1:9" x14ac:dyDescent="0.3">
      <c r="A3" s="1">
        <v>1</v>
      </c>
      <c r="B3" s="7">
        <v>0</v>
      </c>
      <c r="C3" s="7">
        <v>-0.26600000000000001</v>
      </c>
      <c r="D3" s="3">
        <v>0.63900000000000001</v>
      </c>
      <c r="E3" s="3">
        <v>-999</v>
      </c>
      <c r="F3" s="3">
        <v>-999</v>
      </c>
      <c r="G3" s="5">
        <f t="shared" ref="G3:G5" si="0">((B3-B2)/2+(B4-B3)/2)*ABS(C3)</f>
        <v>2.6600000000000002E-2</v>
      </c>
      <c r="H3" s="6">
        <f t="shared" ref="H3:H5" si="1">G3*D3</f>
        <v>1.6997400000000003E-2</v>
      </c>
      <c r="I3" s="5">
        <v>0</v>
      </c>
    </row>
    <row r="4" spans="1:9" x14ac:dyDescent="0.3">
      <c r="A4" s="1">
        <v>2</v>
      </c>
      <c r="B4" s="7">
        <v>0.2</v>
      </c>
      <c r="C4" s="7">
        <v>-0.24</v>
      </c>
      <c r="D4" s="3">
        <v>0</v>
      </c>
      <c r="E4" s="3">
        <v>-999</v>
      </c>
      <c r="F4" s="3">
        <v>-999</v>
      </c>
      <c r="G4" s="5">
        <f t="shared" si="0"/>
        <v>4.8000000000000001E-2</v>
      </c>
      <c r="H4" s="6">
        <f t="shared" si="1"/>
        <v>0</v>
      </c>
      <c r="I4" s="5">
        <f t="shared" ref="I3:I5" si="2">SQRT(ABS(C4-C3)^2+(B4-B3)^2)</f>
        <v>0.20168291945526773</v>
      </c>
    </row>
    <row r="5" spans="1:9" x14ac:dyDescent="0.3">
      <c r="A5" s="1">
        <v>3</v>
      </c>
      <c r="B5" s="7">
        <v>0.4</v>
      </c>
      <c r="C5" s="7">
        <v>-0.26300000000000001</v>
      </c>
      <c r="D5" s="3">
        <v>1.0589999999999999</v>
      </c>
      <c r="E5" s="3">
        <v>-999</v>
      </c>
      <c r="F5" s="3">
        <v>-999</v>
      </c>
      <c r="G5" s="5">
        <f t="shared" si="0"/>
        <v>5.2600000000000001E-2</v>
      </c>
      <c r="H5" s="6">
        <f t="shared" si="1"/>
        <v>5.57034E-2</v>
      </c>
      <c r="I5" s="5">
        <f t="shared" si="2"/>
        <v>0.20131815616083912</v>
      </c>
    </row>
    <row r="6" spans="1:9" x14ac:dyDescent="0.3">
      <c r="A6" s="1">
        <v>4</v>
      </c>
      <c r="B6" s="7">
        <v>0.6</v>
      </c>
      <c r="C6" s="7">
        <v>-0.224</v>
      </c>
      <c r="D6" s="3">
        <v>1.04</v>
      </c>
      <c r="E6" s="3">
        <v>-999</v>
      </c>
      <c r="F6" s="3">
        <v>-999</v>
      </c>
      <c r="G6" s="5">
        <f t="shared" ref="G6:G12" si="3">((B6-B5)/2+(B7-B6)/2)*ABS(C6)</f>
        <v>4.4800000000000006E-2</v>
      </c>
      <c r="H6" s="6">
        <f t="shared" ref="H6:H12" si="4">G6*D6</f>
        <v>4.6592000000000008E-2</v>
      </c>
      <c r="I6" s="5">
        <f t="shared" ref="I6:I12" si="5">SQRT(ABS(C6-C5)^2+(B6-B5)^2)</f>
        <v>0.20376702382868525</v>
      </c>
    </row>
    <row r="7" spans="1:9" x14ac:dyDescent="0.3">
      <c r="A7" s="1">
        <v>5</v>
      </c>
      <c r="B7" s="7">
        <v>0.8</v>
      </c>
      <c r="C7" s="7">
        <v>-0.20599999999999999</v>
      </c>
      <c r="D7" s="3">
        <v>0.57599999999999996</v>
      </c>
      <c r="E7" s="3">
        <v>-999</v>
      </c>
      <c r="F7" s="3">
        <v>-999</v>
      </c>
      <c r="G7" s="5">
        <f t="shared" si="3"/>
        <v>4.1200000000000001E-2</v>
      </c>
      <c r="H7" s="6">
        <f t="shared" si="4"/>
        <v>2.3731199999999997E-2</v>
      </c>
      <c r="I7" s="5">
        <f t="shared" si="5"/>
        <v>0.20080836635957186</v>
      </c>
    </row>
    <row r="8" spans="1:9" x14ac:dyDescent="0.3">
      <c r="A8" s="1">
        <v>6</v>
      </c>
      <c r="B8" s="7">
        <v>1</v>
      </c>
      <c r="C8" s="7">
        <v>-0.19800000000000001</v>
      </c>
      <c r="D8" s="3">
        <v>0.55400000000000005</v>
      </c>
      <c r="E8" s="3">
        <v>-999</v>
      </c>
      <c r="F8" s="3">
        <v>-999</v>
      </c>
      <c r="G8" s="5">
        <f t="shared" si="3"/>
        <v>3.9599999999999996E-2</v>
      </c>
      <c r="H8" s="6">
        <f t="shared" si="4"/>
        <v>2.19384E-2</v>
      </c>
      <c r="I8" s="5">
        <f t="shared" si="5"/>
        <v>0.20015993605114882</v>
      </c>
    </row>
    <row r="9" spans="1:9" x14ac:dyDescent="0.3">
      <c r="A9" s="1">
        <v>7</v>
      </c>
      <c r="B9" s="7">
        <v>1.2</v>
      </c>
      <c r="C9" s="7">
        <v>-0.16300000000000001</v>
      </c>
      <c r="D9" s="3">
        <v>0.57799999999999996</v>
      </c>
      <c r="E9" s="3">
        <v>-999</v>
      </c>
      <c r="F9" s="3">
        <v>-999</v>
      </c>
      <c r="G9" s="5">
        <f t="shared" si="3"/>
        <v>3.2599999999999997E-2</v>
      </c>
      <c r="H9" s="6">
        <f t="shared" si="4"/>
        <v>1.8842799999999996E-2</v>
      </c>
      <c r="I9" s="5">
        <f t="shared" si="5"/>
        <v>0.20303940504246948</v>
      </c>
    </row>
    <row r="10" spans="1:9" x14ac:dyDescent="0.3">
      <c r="A10" s="1">
        <v>8</v>
      </c>
      <c r="B10" s="7">
        <v>1.4</v>
      </c>
      <c r="C10" s="7">
        <v>-0.17399999999999999</v>
      </c>
      <c r="D10" s="3">
        <v>0.38300000000000001</v>
      </c>
      <c r="E10" s="3">
        <v>-999</v>
      </c>
      <c r="F10" s="3">
        <v>-999</v>
      </c>
      <c r="G10" s="5">
        <f t="shared" si="3"/>
        <v>4.7850000000000004E-2</v>
      </c>
      <c r="H10" s="6">
        <f t="shared" si="4"/>
        <v>1.832655E-2</v>
      </c>
      <c r="I10" s="5">
        <f t="shared" si="5"/>
        <v>0.20030227157973018</v>
      </c>
    </row>
    <row r="11" spans="1:9" x14ac:dyDescent="0.3">
      <c r="A11" s="1">
        <v>9</v>
      </c>
      <c r="B11" s="7">
        <v>1.75</v>
      </c>
      <c r="C11" s="7">
        <v>-0.104</v>
      </c>
      <c r="D11" s="3">
        <v>0</v>
      </c>
      <c r="E11" s="3">
        <v>-999</v>
      </c>
      <c r="F11" s="3">
        <v>-999</v>
      </c>
      <c r="G11" s="5">
        <f t="shared" si="3"/>
        <v>1.8200000000000004E-2</v>
      </c>
      <c r="H11" s="6">
        <f t="shared" si="4"/>
        <v>0</v>
      </c>
      <c r="I11" s="5">
        <f t="shared" si="5"/>
        <v>0.35693136595149505</v>
      </c>
    </row>
    <row r="12" spans="1:9" x14ac:dyDescent="0.3">
      <c r="B12" s="8">
        <v>1.75</v>
      </c>
      <c r="C12" s="8">
        <v>0</v>
      </c>
      <c r="D12" s="3">
        <v>0</v>
      </c>
      <c r="E12" s="3">
        <v>-999</v>
      </c>
      <c r="F12" s="3">
        <v>-999</v>
      </c>
      <c r="G12" s="5">
        <f t="shared" si="3"/>
        <v>0</v>
      </c>
      <c r="H12" s="6">
        <f t="shared" si="4"/>
        <v>0</v>
      </c>
      <c r="I12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-0.26600000000000001</v>
      </c>
    </row>
    <row r="3" spans="1:3" x14ac:dyDescent="0.3">
      <c r="A3" s="1">
        <v>2</v>
      </c>
      <c r="B3" s="3">
        <v>0.2</v>
      </c>
      <c r="C3" s="3">
        <v>-0.24</v>
      </c>
    </row>
    <row r="4" spans="1:3" x14ac:dyDescent="0.3">
      <c r="A4" s="1">
        <v>3</v>
      </c>
      <c r="B4" s="3">
        <v>0.4</v>
      </c>
      <c r="C4" s="3">
        <v>-0.26300000000000001</v>
      </c>
    </row>
    <row r="5" spans="1:3" x14ac:dyDescent="0.3">
      <c r="A5" s="1">
        <v>4</v>
      </c>
      <c r="B5" s="3">
        <v>0.6</v>
      </c>
      <c r="C5" s="3">
        <v>-0.224</v>
      </c>
    </row>
    <row r="6" spans="1:3" x14ac:dyDescent="0.3">
      <c r="A6" s="1">
        <v>5</v>
      </c>
      <c r="B6" s="3">
        <v>0.8</v>
      </c>
      <c r="C6" s="3">
        <v>-0.20599999999999999</v>
      </c>
    </row>
    <row r="7" spans="1:3" x14ac:dyDescent="0.3">
      <c r="A7" s="1">
        <v>6</v>
      </c>
      <c r="B7" s="3">
        <v>1</v>
      </c>
      <c r="C7" s="3">
        <v>-0.19800000000000001</v>
      </c>
    </row>
    <row r="8" spans="1:3" x14ac:dyDescent="0.3">
      <c r="A8" s="1">
        <v>7</v>
      </c>
      <c r="B8" s="3">
        <v>1.2</v>
      </c>
      <c r="C8" s="3">
        <v>-0.16300000000000001</v>
      </c>
    </row>
    <row r="9" spans="1:3" x14ac:dyDescent="0.3">
      <c r="A9" s="1">
        <v>8</v>
      </c>
      <c r="B9" s="3">
        <v>1.4</v>
      </c>
      <c r="C9" s="3">
        <v>-0.17399999999999999</v>
      </c>
    </row>
    <row r="10" spans="1:3" x14ac:dyDescent="0.3">
      <c r="A10" s="1">
        <v>9</v>
      </c>
      <c r="B10" s="3">
        <v>1.75</v>
      </c>
      <c r="C10" s="3">
        <v>-0.104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2017-07-27T06:20:04Z</dcterms:created>
  <dcterms:modified xsi:type="dcterms:W3CDTF">2017-11-29T15:24:36Z</dcterms:modified>
</cp:coreProperties>
</file>