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2" xr2:uid="{00000000-000D-0000-FFFF-FFFF00000000}"/>
  </bookViews>
  <sheets>
    <sheet name="Informacion" sheetId="1" r:id="rId1"/>
    <sheet name="Sección" sheetId="5" r:id="rId2"/>
    <sheet name="Resultados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6" l="1"/>
  <c r="B12" i="6"/>
  <c r="B7" i="6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5" i="3"/>
  <c r="G5" i="3"/>
  <c r="H5" i="3" s="1"/>
  <c r="I4" i="3"/>
  <c r="G4" i="3"/>
  <c r="H4" i="3" s="1"/>
  <c r="G3" i="3"/>
  <c r="H3" i="3" s="1"/>
  <c r="H2" i="3"/>
  <c r="B10" i="6" l="1"/>
  <c r="B15" i="6"/>
  <c r="B14" i="6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<sst xmlns="http://schemas.openxmlformats.org/spreadsheetml/2006/main" count="84" uniqueCount="55">
  <si>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</si>
  <si>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</si>
  <si>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</si>
  <si>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Valeria (Q1)</t>
  </si>
  <si>
    <t>Municipio</t>
  </si>
  <si>
    <t>Caldas</t>
  </si>
  <si>
    <t>Dirección</t>
  </si>
  <si>
    <t>Calle 125sur Cra 49</t>
  </si>
  <si>
    <t>Barrio</t>
  </si>
  <si>
    <t>La Valeria</t>
  </si>
  <si>
    <t>Subcuenca</t>
  </si>
  <si>
    <t>Longitud</t>
  </si>
  <si>
    <t>-75.6363830566</t>
  </si>
  <si>
    <t>Latitud</t>
  </si>
  <si>
    <t>6.09530067444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</si>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</sst>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0.41699999999999998</c:v>
                </c:pt>
                <c:pt idx="3">
                  <c:v>0.83299999999999996</c:v>
                </c:pt>
                <c:pt idx="4">
                  <c:v>1.25</c:v>
                </c:pt>
                <c:pt idx="5">
                  <c:v>1.667</c:v>
                </c:pt>
                <c:pt idx="6">
                  <c:v>2.0830000000000002</c:v>
                </c:pt>
                <c:pt idx="7">
                  <c:v>2.5</c:v>
                </c:pt>
                <c:pt idx="8">
                  <c:v>2.5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-0.108</c:v>
                </c:pt>
                <c:pt idx="2">
                  <c:v>-0.17100000000000001</c:v>
                </c:pt>
                <c:pt idx="3">
                  <c:v>-0.22800000000000001</c:v>
                </c:pt>
                <c:pt idx="4">
                  <c:v>-0.21299999999999999</c:v>
                </c:pt>
                <c:pt idx="5">
                  <c:v>-0.219</c:v>
                </c:pt>
                <c:pt idx="6">
                  <c:v>-0.152</c:v>
                </c:pt>
                <c:pt idx="7">
                  <c:v>-0.13900000000000001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39-4651-B797-F19A31EEC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9576"/>
        <c:axId val="560007608"/>
      </c:scatterChart>
      <c:valAx>
        <c:axId val="560009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608"/>
        <c:crosses val="autoZero"/>
        <c:crossBetween val="midCat"/>
      </c:valAx>
      <c:valAx>
        <c:axId val="56000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158A864-A744-4014-80C0-0B3DB484B6E6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E15530-7F83-468D-B1BC-62CFD02420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4AD4-00AB-4CEB-9FFE-E6DB9EFC81B9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846</v>
      </c>
      <c r="C2" s="3" t="s">
        <v>23</v>
      </c>
    </row>
    <row r="3" spans="1:3" x14ac:dyDescent="0.3">
      <c r="A3" s="2" t="s">
        <v>24</v>
      </c>
      <c r="B3" s="3">
        <v>1009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42942.365277777782</v>
      </c>
      <c r="C5" s="3" t="s">
        <v>17</v>
      </c>
    </row>
    <row r="6" spans="1:3" x14ac:dyDescent="0.3">
      <c r="A6" s="2" t="s">
        <v>28</v>
      </c>
      <c r="B6" s="3">
        <v>2.5</v>
      </c>
      <c r="C6" s="3" t="s">
        <v>29</v>
      </c>
    </row>
    <row r="7" spans="1:3" x14ac:dyDescent="0.3">
      <c r="A7" s="2" t="s">
        <v>30</v>
      </c>
      <c r="B7" s="8">
        <f>SUM(Verticales!H2:H30)</f>
        <v>0.29872505450000003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0.64795776914725989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2.514495371329974</v>
      </c>
      <c r="C12" s="3" t="s">
        <v>37</v>
      </c>
    </row>
    <row r="13" spans="1:3" x14ac:dyDescent="0.3">
      <c r="A13" s="2" t="s">
        <v>38</v>
      </c>
      <c r="B13" s="8">
        <f>SUM(Verticales!G2:G30)</f>
        <v>0.46102549999999998</v>
      </c>
      <c r="C13" s="3" t="s">
        <v>17</v>
      </c>
    </row>
    <row r="14" spans="1:3" x14ac:dyDescent="0.3">
      <c r="A14" s="2" t="s">
        <v>39</v>
      </c>
      <c r="B14" s="8">
        <f>B13/B6</f>
        <v>0.1844102</v>
      </c>
      <c r="C14" s="3" t="s">
        <v>17</v>
      </c>
    </row>
    <row r="15" spans="1:3" x14ac:dyDescent="0.3">
      <c r="A15" s="2" t="s">
        <v>40</v>
      </c>
      <c r="B15" s="8">
        <f>B13/B12</f>
        <v>0.18334712612978607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I11" sqref="I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-0.108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2.2518E-2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0.41699999999999998</v>
      </c>
      <c r="C4" s="3">
        <v>-0.17100000000000001</v>
      </c>
      <c r="D4" s="3">
        <v>0.63</v>
      </c>
      <c r="E4" s="3">
        <v>0</v>
      </c>
      <c r="F4" s="3">
        <v>0</v>
      </c>
      <c r="G4" s="6">
        <f t="shared" si="1"/>
        <v>7.1221500000000007E-2</v>
      </c>
      <c r="H4" s="7">
        <f t="shared" si="0"/>
        <v>4.4869545000000004E-2</v>
      </c>
      <c r="I4" s="6">
        <f t="shared" ref="I3:I5" si="2">SQRT(ABS(C4-C3)^2+(B4-B3)^2)</f>
        <v>0.42173214247908586</v>
      </c>
    </row>
    <row r="5" spans="1:9" x14ac:dyDescent="0.3">
      <c r="A5" s="1">
        <v>3</v>
      </c>
      <c r="B5" s="3">
        <v>0.83299999999999996</v>
      </c>
      <c r="C5" s="3">
        <v>-0.22800000000000001</v>
      </c>
      <c r="D5" s="3">
        <v>0.75700000000000001</v>
      </c>
      <c r="E5" s="3">
        <v>0</v>
      </c>
      <c r="F5" s="3">
        <v>0</v>
      </c>
      <c r="G5" s="6">
        <f t="shared" si="1"/>
        <v>9.4962000000000005E-2</v>
      </c>
      <c r="H5" s="7">
        <f t="shared" si="0"/>
        <v>7.1886234000000007E-2</v>
      </c>
      <c r="I5" s="6">
        <f t="shared" si="2"/>
        <v>0.4198868895309783</v>
      </c>
    </row>
    <row r="6" spans="1:9" x14ac:dyDescent="0.3">
      <c r="A6" s="1">
        <v>4</v>
      </c>
      <c r="B6" s="3">
        <v>1.25</v>
      </c>
      <c r="C6" s="3">
        <v>-0.21299999999999999</v>
      </c>
      <c r="D6" s="3">
        <v>0.57599999999999996</v>
      </c>
      <c r="E6" s="3">
        <v>0</v>
      </c>
      <c r="F6" s="3">
        <v>0</v>
      </c>
      <c r="G6" s="6">
        <f t="shared" ref="G6:G10" si="3">((B6-B5)/2+(B7-B6)/2)*ABS(C6)</f>
        <v>8.8821000000000011E-2</v>
      </c>
      <c r="H6" s="7">
        <f t="shared" ref="H6:H10" si="4">G6*D6</f>
        <v>5.1160896000000004E-2</v>
      </c>
      <c r="I6" s="6">
        <f t="shared" ref="I6:I10" si="5">SQRT(ABS(C6-C5)^2+(B6-B5)^2)</f>
        <v>0.41726969695869365</v>
      </c>
    </row>
    <row r="7" spans="1:9" x14ac:dyDescent="0.3">
      <c r="A7" s="1">
        <v>5</v>
      </c>
      <c r="B7" s="3">
        <v>1.667</v>
      </c>
      <c r="C7" s="3">
        <v>-0.219</v>
      </c>
      <c r="D7" s="3">
        <v>0.68500000000000005</v>
      </c>
      <c r="E7" s="3">
        <v>0</v>
      </c>
      <c r="F7" s="3">
        <v>0</v>
      </c>
      <c r="G7" s="6">
        <f t="shared" si="3"/>
        <v>9.1213500000000017E-2</v>
      </c>
      <c r="H7" s="7">
        <f t="shared" si="4"/>
        <v>6.2481247500000017E-2</v>
      </c>
      <c r="I7" s="6">
        <f t="shared" si="5"/>
        <v>0.41704316323373536</v>
      </c>
    </row>
    <row r="8" spans="1:9" x14ac:dyDescent="0.3">
      <c r="A8" s="1">
        <v>6</v>
      </c>
      <c r="B8" s="3">
        <v>2.0830000000000002</v>
      </c>
      <c r="C8" s="3">
        <v>-0.152</v>
      </c>
      <c r="D8" s="3">
        <v>0.75700000000000001</v>
      </c>
      <c r="E8" s="3">
        <v>0</v>
      </c>
      <c r="F8" s="3">
        <v>0</v>
      </c>
      <c r="G8" s="6">
        <f t="shared" si="3"/>
        <v>6.3307999999999989E-2</v>
      </c>
      <c r="H8" s="7">
        <f t="shared" si="4"/>
        <v>4.7924155999999996E-2</v>
      </c>
      <c r="I8" s="6">
        <f t="shared" si="5"/>
        <v>0.4213608904490308</v>
      </c>
    </row>
    <row r="9" spans="1:9" x14ac:dyDescent="0.3">
      <c r="A9" s="1">
        <v>7</v>
      </c>
      <c r="B9" s="3">
        <v>2.5</v>
      </c>
      <c r="C9" s="3">
        <v>-0.13900000000000001</v>
      </c>
      <c r="D9" s="3">
        <v>0.70399999999999996</v>
      </c>
      <c r="E9" s="3">
        <v>0</v>
      </c>
      <c r="F9" s="3">
        <v>0</v>
      </c>
      <c r="G9" s="6">
        <f t="shared" si="3"/>
        <v>2.898149999999999E-2</v>
      </c>
      <c r="H9" s="7">
        <f t="shared" si="4"/>
        <v>2.0402975999999993E-2</v>
      </c>
      <c r="I9" s="6">
        <f t="shared" si="5"/>
        <v>0.41720258867844989</v>
      </c>
    </row>
    <row r="10" spans="1:9" x14ac:dyDescent="0.3">
      <c r="B10" s="5">
        <v>2.5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-0.108</v>
      </c>
    </row>
    <row r="3" spans="1:3" x14ac:dyDescent="0.3">
      <c r="A3" s="1">
        <v>2</v>
      </c>
      <c r="B3" s="3">
        <v>0.41699999999999998</v>
      </c>
      <c r="C3" s="3">
        <v>-0.17100000000000001</v>
      </c>
    </row>
    <row r="4" spans="1:3" x14ac:dyDescent="0.3">
      <c r="A4" s="1">
        <v>3</v>
      </c>
      <c r="B4" s="3">
        <v>0.83299999999999996</v>
      </c>
      <c r="C4" s="3">
        <v>-0.22800000000000001</v>
      </c>
    </row>
    <row r="5" spans="1:3" x14ac:dyDescent="0.3">
      <c r="A5" s="1">
        <v>4</v>
      </c>
      <c r="B5" s="3">
        <v>1.25</v>
      </c>
      <c r="C5" s="3">
        <v>-0.21299999999999999</v>
      </c>
    </row>
    <row r="6" spans="1:3" x14ac:dyDescent="0.3">
      <c r="A6" s="1">
        <v>5</v>
      </c>
      <c r="B6" s="3">
        <v>1.667</v>
      </c>
      <c r="C6" s="3">
        <v>-0.219</v>
      </c>
    </row>
    <row r="7" spans="1:3" x14ac:dyDescent="0.3">
      <c r="A7" s="1">
        <v>6</v>
      </c>
      <c r="B7" s="3">
        <v>2.0830000000000002</v>
      </c>
      <c r="C7" s="3">
        <v>-0.152</v>
      </c>
    </row>
    <row r="8" spans="1:3" x14ac:dyDescent="0.3">
      <c r="A8" s="1">
        <v>7</v>
      </c>
      <c r="B8" s="3">
        <v>2.5</v>
      </c>
      <c r="C8" s="3">
        <v>-0.13900000000000001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2017-08-03T22:01:15Z</dcterms:created>
  <dcterms:modified xsi:type="dcterms:W3CDTF">2017-11-29T21:45:17Z</dcterms:modified>
</cp:coreProperties>
</file>