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o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10" i="3"/>
  <c r="H10" i="3"/>
  <c r="I10" i="3"/>
  <c r="G11" i="3"/>
  <c r="H11" i="3"/>
  <c r="I11" i="3"/>
  <c r="G12" i="3"/>
  <c r="H12" i="3" s="1"/>
  <c r="I12" i="3"/>
  <c r="G13" i="3"/>
  <c r="H13" i="3" s="1"/>
  <c r="I13" i="3"/>
  <c r="I9" i="3"/>
  <c r="H9" i="3"/>
  <c r="G9" i="3"/>
  <c r="I8" i="3"/>
  <c r="G8" i="3"/>
  <c r="H8" i="3" s="1"/>
  <c r="I7" i="3"/>
  <c r="G7" i="3"/>
  <c r="H7" i="3" s="1"/>
  <c r="I6" i="3"/>
  <c r="G6" i="3"/>
  <c r="H6" i="3" s="1"/>
  <c r="I5" i="3"/>
  <c r="H5" i="3"/>
  <c r="G5" i="3"/>
  <c r="I4" i="3"/>
  <c r="G4" i="3"/>
  <c r="H4" i="3" s="1"/>
  <c r="I3" i="3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<sst xmlns="http://schemas.openxmlformats.org/spreadsheetml/2006/main" count="84" uniqueCount="56">
  <si>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</si>
  <si>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</si>
  <si>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</si>
  <si>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Puente Acevedo (E9)</t>
  </si>
  <si>
    <t>Municipio</t>
  </si>
  <si>
    <t>Medellín</t>
  </si>
  <si>
    <t>Dirección</t>
  </si>
  <si>
    <t>Calle 123 Cra 62d</t>
  </si>
  <si>
    <t>Barrio</t>
  </si>
  <si>
    <t>Zamora</t>
  </si>
  <si>
    <t>Subcuenca</t>
  </si>
  <si>
    <t>Río Aburrá</t>
  </si>
  <si>
    <t>Longitud</t>
  </si>
  <si>
    <t>-75.557</t>
  </si>
  <si>
    <t>Latitud</t>
  </si>
  <si>
    <t>6.3068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</si>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</sst>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6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18</c:v>
                </c:pt>
                <c:pt idx="5">
                  <c:v>22</c:v>
                </c:pt>
                <c:pt idx="6">
                  <c:v>26</c:v>
                </c:pt>
                <c:pt idx="7">
                  <c:v>30</c:v>
                </c:pt>
                <c:pt idx="8">
                  <c:v>34</c:v>
                </c:pt>
                <c:pt idx="9">
                  <c:v>38</c:v>
                </c:pt>
                <c:pt idx="10">
                  <c:v>42</c:v>
                </c:pt>
                <c:pt idx="11">
                  <c:v>44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-1.07</c:v>
                </c:pt>
                <c:pt idx="2">
                  <c:v>-0.6</c:v>
                </c:pt>
                <c:pt idx="3">
                  <c:v>-0.98</c:v>
                </c:pt>
                <c:pt idx="4">
                  <c:v>-0.77</c:v>
                </c:pt>
                <c:pt idx="5">
                  <c:v>-0.89</c:v>
                </c:pt>
                <c:pt idx="6">
                  <c:v>-0.83</c:v>
                </c:pt>
                <c:pt idx="7">
                  <c:v>-1.1100000000000001</c:v>
                </c:pt>
                <c:pt idx="8">
                  <c:v>-1.07</c:v>
                </c:pt>
                <c:pt idx="9">
                  <c:v>-0.9</c:v>
                </c:pt>
                <c:pt idx="10">
                  <c:v>-1.8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1E-4718-BED9-D7A481616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132968"/>
        <c:axId val="546136576"/>
      </c:scatterChart>
      <c:valAx>
        <c:axId val="54613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6136576"/>
        <c:crosses val="autoZero"/>
        <c:crossBetween val="midCat"/>
      </c:valAx>
      <c:valAx>
        <c:axId val="54613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613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D936220-9461-429D-AD77-C715F0220E6D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D172D51-88C9-4B34-8A41-B86C9323B1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778</v>
      </c>
      <c r="C2" s="3" t="s">
        <v>24</v>
      </c>
    </row>
    <row r="3" spans="1:3" x14ac:dyDescent="0.3">
      <c r="A3" s="2" t="s">
        <v>25</v>
      </c>
      <c r="B3" s="3">
        <v>1054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42851.680555555547</v>
      </c>
      <c r="C5" s="3" t="s">
        <v>18</v>
      </c>
    </row>
    <row r="6" spans="1:3" x14ac:dyDescent="0.3">
      <c r="A6" s="2" t="s">
        <v>29</v>
      </c>
      <c r="B6" s="3">
        <v>38</v>
      </c>
      <c r="C6" s="3" t="s">
        <v>30</v>
      </c>
    </row>
    <row r="7" spans="1:3" x14ac:dyDescent="0.3">
      <c r="A7" s="2" t="s">
        <v>31</v>
      </c>
      <c r="B7" s="7">
        <f>SUM(Verticales!H2:H30)</f>
        <v>39.414500000000004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1.0997349330357142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39.331232630892615</v>
      </c>
      <c r="C12" s="3" t="s">
        <v>38</v>
      </c>
    </row>
    <row r="13" spans="1:3" x14ac:dyDescent="0.3">
      <c r="A13" s="2" t="s">
        <v>39</v>
      </c>
      <c r="B13" s="7">
        <f>SUM(Verticales!G2:G30)</f>
        <v>35.840000000000003</v>
      </c>
      <c r="C13" s="3" t="s">
        <v>18</v>
      </c>
    </row>
    <row r="14" spans="1:3" x14ac:dyDescent="0.3">
      <c r="A14" s="2" t="s">
        <v>40</v>
      </c>
      <c r="B14" s="7">
        <f>B13/B6</f>
        <v>0.9431578947368422</v>
      </c>
      <c r="C14" s="3" t="s">
        <v>18</v>
      </c>
    </row>
    <row r="15" spans="1:3" x14ac:dyDescent="0.3">
      <c r="A15" s="2" t="s">
        <v>41</v>
      </c>
      <c r="B15" s="7">
        <f>B13/B12</f>
        <v>0.91123510763935656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2" sqref="B2:C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4</v>
      </c>
      <c r="B2" s="3">
        <v>6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9" si="0">G2*D2</f>
        <v>0</v>
      </c>
      <c r="I2" s="5">
        <v>0</v>
      </c>
    </row>
    <row r="3" spans="1:9" x14ac:dyDescent="0.3">
      <c r="A3" s="1">
        <v>5</v>
      </c>
      <c r="B3" s="3">
        <v>7</v>
      </c>
      <c r="C3" s="3">
        <v>-1.07</v>
      </c>
      <c r="D3" s="3">
        <v>1.29</v>
      </c>
      <c r="E3" s="3">
        <v>-999</v>
      </c>
      <c r="F3" s="3">
        <v>-999</v>
      </c>
      <c r="G3" s="5">
        <f t="shared" ref="G3:G9" si="1">((B3-B2)/2+(B4-B3)/2)*ABS(C3)</f>
        <v>2.14</v>
      </c>
      <c r="H3" s="6">
        <f t="shared" si="0"/>
        <v>2.7606000000000002</v>
      </c>
      <c r="I3" s="5">
        <f t="shared" ref="I3:I9" si="2">SQRT(ABS(C3-C2)^2+(B3-B2)^2)</f>
        <v>1.4645477117526762</v>
      </c>
    </row>
    <row r="4" spans="1:9" x14ac:dyDescent="0.3">
      <c r="A4" s="1">
        <v>6</v>
      </c>
      <c r="B4" s="3">
        <v>10</v>
      </c>
      <c r="C4" s="3">
        <v>-0.6</v>
      </c>
      <c r="D4" s="3">
        <v>1.123</v>
      </c>
      <c r="E4" s="3">
        <v>-999</v>
      </c>
      <c r="F4" s="3">
        <v>-999</v>
      </c>
      <c r="G4" s="5">
        <f t="shared" si="1"/>
        <v>2.1</v>
      </c>
      <c r="H4" s="6">
        <f t="shared" si="0"/>
        <v>2.3583000000000003</v>
      </c>
      <c r="I4" s="5">
        <f t="shared" si="2"/>
        <v>3.0365934861288233</v>
      </c>
    </row>
    <row r="5" spans="1:9" x14ac:dyDescent="0.3">
      <c r="A5" s="1">
        <v>7</v>
      </c>
      <c r="B5" s="3">
        <v>14</v>
      </c>
      <c r="C5" s="3">
        <v>-0.98</v>
      </c>
      <c r="D5" s="3">
        <v>1.123</v>
      </c>
      <c r="E5" s="3">
        <v>-999</v>
      </c>
      <c r="F5" s="3">
        <v>-999</v>
      </c>
      <c r="G5" s="5">
        <f t="shared" si="1"/>
        <v>3.92</v>
      </c>
      <c r="H5" s="6">
        <f t="shared" si="0"/>
        <v>4.4021600000000003</v>
      </c>
      <c r="I5" s="5">
        <f t="shared" si="2"/>
        <v>4.0180094574303826</v>
      </c>
    </row>
    <row r="6" spans="1:9" x14ac:dyDescent="0.3">
      <c r="A6" s="1">
        <v>8</v>
      </c>
      <c r="B6" s="3">
        <v>18</v>
      </c>
      <c r="C6" s="3">
        <v>-0.77</v>
      </c>
      <c r="D6" s="3">
        <v>1.276</v>
      </c>
      <c r="E6" s="3">
        <v>-999</v>
      </c>
      <c r="F6" s="3">
        <v>-999</v>
      </c>
      <c r="G6" s="5">
        <f t="shared" si="1"/>
        <v>3.08</v>
      </c>
      <c r="H6" s="6">
        <f t="shared" si="0"/>
        <v>3.9300800000000002</v>
      </c>
      <c r="I6" s="5">
        <f t="shared" si="2"/>
        <v>4.0055087067687172</v>
      </c>
    </row>
    <row r="7" spans="1:9" x14ac:dyDescent="0.3">
      <c r="A7" s="1">
        <v>9</v>
      </c>
      <c r="B7" s="3">
        <v>22</v>
      </c>
      <c r="C7" s="3">
        <v>-0.89</v>
      </c>
      <c r="D7" s="3">
        <v>1.4350000000000001</v>
      </c>
      <c r="E7" s="3">
        <v>-999</v>
      </c>
      <c r="F7" s="3">
        <v>-999</v>
      </c>
      <c r="G7" s="5">
        <f t="shared" si="1"/>
        <v>3.56</v>
      </c>
      <c r="H7" s="6">
        <f t="shared" si="0"/>
        <v>5.1086</v>
      </c>
      <c r="I7" s="5">
        <f t="shared" si="2"/>
        <v>4.0017995951821472</v>
      </c>
    </row>
    <row r="8" spans="1:9" x14ac:dyDescent="0.3">
      <c r="A8" s="1">
        <v>10</v>
      </c>
      <c r="B8" s="3">
        <v>26</v>
      </c>
      <c r="C8" s="3">
        <v>-0.83</v>
      </c>
      <c r="D8" s="3">
        <v>0.3</v>
      </c>
      <c r="E8" s="3">
        <v>-999</v>
      </c>
      <c r="F8" s="3">
        <v>-999</v>
      </c>
      <c r="G8" s="5">
        <f t="shared" si="1"/>
        <v>3.32</v>
      </c>
      <c r="H8" s="6">
        <f t="shared" si="0"/>
        <v>0.99599999999999989</v>
      </c>
      <c r="I8" s="5">
        <f t="shared" si="2"/>
        <v>4.0004499746903468</v>
      </c>
    </row>
    <row r="9" spans="1:9" x14ac:dyDescent="0.3">
      <c r="A9" s="1">
        <v>11</v>
      </c>
      <c r="B9" s="3">
        <v>30</v>
      </c>
      <c r="C9" s="3">
        <v>-1.1100000000000001</v>
      </c>
      <c r="D9" s="3">
        <v>0.2</v>
      </c>
      <c r="E9" s="3">
        <v>-999</v>
      </c>
      <c r="F9" s="3">
        <v>-999</v>
      </c>
      <c r="G9" s="5">
        <f t="shared" si="1"/>
        <v>4.4400000000000004</v>
      </c>
      <c r="H9" s="6">
        <f t="shared" si="0"/>
        <v>0.88800000000000012</v>
      </c>
      <c r="I9" s="5">
        <f t="shared" si="2"/>
        <v>4.009788024322483</v>
      </c>
    </row>
    <row r="10" spans="1:9" x14ac:dyDescent="0.3">
      <c r="A10" s="1">
        <v>12</v>
      </c>
      <c r="B10" s="3">
        <v>34</v>
      </c>
      <c r="C10" s="3">
        <v>-1.07</v>
      </c>
      <c r="D10" s="3">
        <v>1.597</v>
      </c>
      <c r="E10" s="3">
        <v>-999</v>
      </c>
      <c r="F10" s="3">
        <v>-999</v>
      </c>
      <c r="G10" s="5">
        <f t="shared" ref="G10:G13" si="3">((B10-B9)/2+(B11-B10)/2)*ABS(C10)</f>
        <v>4.28</v>
      </c>
      <c r="H10" s="6">
        <f t="shared" ref="H10:H13" si="4">G10*D10</f>
        <v>6.8351600000000001</v>
      </c>
      <c r="I10" s="5">
        <f t="shared" ref="I10:I13" si="5">SQRT(ABS(C10-C9)^2+(B10-B9)^2)</f>
        <v>4.0001999950002496</v>
      </c>
    </row>
    <row r="11" spans="1:9" x14ac:dyDescent="0.3">
      <c r="A11" s="1">
        <v>13</v>
      </c>
      <c r="B11" s="3">
        <v>38</v>
      </c>
      <c r="C11" s="3">
        <v>-0.9</v>
      </c>
      <c r="D11" s="3">
        <v>1.3220000000000001</v>
      </c>
      <c r="E11" s="3">
        <v>-999</v>
      </c>
      <c r="F11" s="3">
        <v>-999</v>
      </c>
      <c r="G11" s="5">
        <f t="shared" si="3"/>
        <v>3.6</v>
      </c>
      <c r="H11" s="6">
        <f t="shared" si="4"/>
        <v>4.7592000000000008</v>
      </c>
      <c r="I11" s="5">
        <f t="shared" si="5"/>
        <v>4.0036108702020483</v>
      </c>
    </row>
    <row r="12" spans="1:9" x14ac:dyDescent="0.3">
      <c r="A12" s="1">
        <v>14</v>
      </c>
      <c r="B12" s="3">
        <v>42</v>
      </c>
      <c r="C12" s="3">
        <v>-1.8</v>
      </c>
      <c r="D12" s="3">
        <v>1.3660000000000001</v>
      </c>
      <c r="E12" s="3">
        <v>-999</v>
      </c>
      <c r="F12" s="3">
        <v>-999</v>
      </c>
      <c r="G12" s="5">
        <f t="shared" si="3"/>
        <v>5.4</v>
      </c>
      <c r="H12" s="6">
        <f t="shared" si="4"/>
        <v>7.3764000000000012</v>
      </c>
      <c r="I12" s="5">
        <f t="shared" si="5"/>
        <v>4.0999999999999996</v>
      </c>
    </row>
    <row r="13" spans="1:9" x14ac:dyDescent="0.3">
      <c r="A13" s="1">
        <v>15</v>
      </c>
      <c r="B13" s="3">
        <v>44</v>
      </c>
      <c r="C13" s="3">
        <v>0</v>
      </c>
      <c r="D13" s="3">
        <v>0</v>
      </c>
      <c r="E13" s="3">
        <v>-999</v>
      </c>
      <c r="F13" s="3">
        <v>-999</v>
      </c>
      <c r="G13" s="5">
        <f t="shared" si="3"/>
        <v>0</v>
      </c>
      <c r="H13" s="6">
        <f t="shared" si="4"/>
        <v>0</v>
      </c>
      <c r="I13" s="5">
        <f t="shared" si="5"/>
        <v>2.6907248094147422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7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6.8</v>
      </c>
    </row>
    <row r="3" spans="1:3" x14ac:dyDescent="0.3">
      <c r="A3" s="1">
        <v>2</v>
      </c>
      <c r="B3" s="3">
        <v>0</v>
      </c>
      <c r="C3" s="3">
        <v>5.8</v>
      </c>
    </row>
    <row r="4" spans="1:3" x14ac:dyDescent="0.3">
      <c r="A4" s="1">
        <v>3</v>
      </c>
      <c r="B4" s="3">
        <v>2</v>
      </c>
      <c r="C4" s="3">
        <v>2.0499999999999998</v>
      </c>
    </row>
    <row r="5" spans="1:3" x14ac:dyDescent="0.3">
      <c r="A5" s="1">
        <v>4</v>
      </c>
      <c r="B5" s="3">
        <v>6</v>
      </c>
      <c r="C5" s="3">
        <v>0</v>
      </c>
    </row>
    <row r="6" spans="1:3" x14ac:dyDescent="0.3">
      <c r="A6" s="1">
        <v>5</v>
      </c>
      <c r="B6" s="3">
        <v>7</v>
      </c>
      <c r="C6" s="3">
        <v>-1.07</v>
      </c>
    </row>
    <row r="7" spans="1:3" x14ac:dyDescent="0.3">
      <c r="A7" s="1">
        <v>6</v>
      </c>
      <c r="B7" s="3">
        <v>10</v>
      </c>
      <c r="C7" s="3">
        <v>-0.6</v>
      </c>
    </row>
    <row r="8" spans="1:3" x14ac:dyDescent="0.3">
      <c r="A8" s="1">
        <v>7</v>
      </c>
      <c r="B8" s="3">
        <v>14</v>
      </c>
      <c r="C8" s="3">
        <v>-0.98</v>
      </c>
    </row>
    <row r="9" spans="1:3" x14ac:dyDescent="0.3">
      <c r="A9" s="1">
        <v>8</v>
      </c>
      <c r="B9" s="3">
        <v>18</v>
      </c>
      <c r="C9" s="3">
        <v>-0.77</v>
      </c>
    </row>
    <row r="10" spans="1:3" x14ac:dyDescent="0.3">
      <c r="A10" s="1">
        <v>9</v>
      </c>
      <c r="B10" s="3">
        <v>22</v>
      </c>
      <c r="C10" s="3">
        <v>-0.89</v>
      </c>
    </row>
    <row r="11" spans="1:3" x14ac:dyDescent="0.3">
      <c r="A11" s="1">
        <v>10</v>
      </c>
      <c r="B11" s="3">
        <v>26</v>
      </c>
      <c r="C11" s="3">
        <v>-0.83</v>
      </c>
    </row>
    <row r="12" spans="1:3" x14ac:dyDescent="0.3">
      <c r="A12" s="1">
        <v>11</v>
      </c>
      <c r="B12" s="3">
        <v>30</v>
      </c>
      <c r="C12" s="3">
        <v>-1.1100000000000001</v>
      </c>
    </row>
    <row r="13" spans="1:3" x14ac:dyDescent="0.3">
      <c r="A13" s="1">
        <v>12</v>
      </c>
      <c r="B13" s="3">
        <v>34</v>
      </c>
      <c r="C13" s="3">
        <v>-1.07</v>
      </c>
    </row>
    <row r="14" spans="1:3" x14ac:dyDescent="0.3">
      <c r="A14" s="1">
        <v>13</v>
      </c>
      <c r="B14" s="3">
        <v>38</v>
      </c>
      <c r="C14" s="3">
        <v>-0.9</v>
      </c>
    </row>
    <row r="15" spans="1:3" x14ac:dyDescent="0.3">
      <c r="A15" s="1">
        <v>14</v>
      </c>
      <c r="B15" s="3">
        <v>42</v>
      </c>
      <c r="C15" s="3">
        <v>-1.8</v>
      </c>
    </row>
    <row r="16" spans="1:3" x14ac:dyDescent="0.3">
      <c r="A16" s="1">
        <v>15</v>
      </c>
      <c r="B16" s="3">
        <v>44</v>
      </c>
      <c r="C16" s="3">
        <v>0</v>
      </c>
    </row>
    <row r="17" spans="1:3" x14ac:dyDescent="0.3">
      <c r="A17" s="1">
        <v>16</v>
      </c>
      <c r="B17" s="3">
        <v>56</v>
      </c>
      <c r="C17" s="3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2017-08-04T15:35:24Z</dcterms:created>
  <dcterms:modified xsi:type="dcterms:W3CDTF">2017-11-29T21:07:27Z</dcterms:modified>
</cp:coreProperties>
</file>