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8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on" sheetId="5" r:id="rId5"/>
  </sheets>
  <calcPr calcId="171027"/>
</workbook>
</file>

<file path=xl/calcChain.xml><?xml version="1.0" encoding="utf-8"?>
<calcChain xmlns="http://schemas.openxmlformats.org/spreadsheetml/2006/main">
  <c r="B15" i="2" l="1"/>
  <c r="B14" i="2"/>
  <c r="B10" i="2"/>
  <c r="B7" i="2"/>
  <c r="B12" i="2"/>
  <c r="B13" i="2"/>
  <c r="I8" i="3"/>
  <c r="H8" i="3"/>
  <c r="I7" i="3"/>
  <c r="G7" i="3"/>
  <c r="H7" i="3" s="1"/>
  <c r="I6" i="3"/>
  <c r="G6" i="3"/>
  <c r="H6" i="3" s="1"/>
  <c r="I5" i="3"/>
  <c r="G5" i="3"/>
  <c r="H5" i="3" s="1"/>
  <c r="I4" i="3"/>
  <c r="G4" i="3"/>
  <c r="H4" i="3" s="1"/>
  <c r="I3" i="3"/>
  <c r="G3" i="3"/>
  <c r="H3" i="3" s="1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<sst xmlns="http://schemas.openxmlformats.org/spreadsheetml/2006/main" count="84" uniqueCount="56">
  <si>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</si>
  <si>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</si>
  <si>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</si>
  <si>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Picacha (Q20)</t>
  </si>
  <si>
    <t>Municipio</t>
  </si>
  <si>
    <t>Medellín</t>
  </si>
  <si>
    <t>Dirección</t>
  </si>
  <si>
    <t>Calle 42c Cra 64b</t>
  </si>
  <si>
    <t>Barrio</t>
  </si>
  <si>
    <t>Conquistadores</t>
  </si>
  <si>
    <t>Subcuenca</t>
  </si>
  <si>
    <t>La Picacha</t>
  </si>
  <si>
    <t>Longitud</t>
  </si>
  <si>
    <t>-75.5810707154</t>
  </si>
  <si>
    <t>Latitud</t>
  </si>
  <si>
    <t>6.2455968692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</si>
  <si>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</si>
  <si>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</si>
  <si>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</si>
  <si>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</si>
  <si>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</si>
  <si>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</si>
  <si>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</si>
  <si>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</si>
  <si>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</si>
  <si>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</si>
  <si>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</si>
  <si>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</si>
  <si>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</si>
  <si>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</si>
  <si>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</si>
  <si>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</si>
  <si>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</si>
  <si>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</si>
  <si>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</si>
  <si>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</si>
  <si>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</si>
  <si>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</si>
  <si>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</si>
  <si>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</si>
  <si>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</si>
  <si>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</si>
  <si>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</si>
  <si>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</si>
  <si>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</si>
  <si>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</si>
  <si>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redrio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</si>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</sst>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Batimetria!$B$2:$B$10</c:f>
              <c:numCache>
                <c:formatCode>General</c:formatCode>
                <c:ptCount val="9"/>
                <c:pt idx="0">
                  <c:v>0</c:v>
                </c:pt>
                <c:pt idx="1">
                  <c:v>2.5499999999999998</c:v>
                </c:pt>
                <c:pt idx="2">
                  <c:v>2.617</c:v>
                </c:pt>
                <c:pt idx="3">
                  <c:v>2.6829999999999998</c:v>
                </c:pt>
                <c:pt idx="4">
                  <c:v>2.75</c:v>
                </c:pt>
                <c:pt idx="5">
                  <c:v>2.8170000000000002</c:v>
                </c:pt>
                <c:pt idx="6">
                  <c:v>2.883</c:v>
                </c:pt>
                <c:pt idx="7">
                  <c:v>2.95</c:v>
                </c:pt>
                <c:pt idx="8">
                  <c:v>5.45</c:v>
                </c:pt>
              </c:numCache>
            </c:numRef>
          </c:xVal>
          <c:yVal>
            <c:numRef>
              <c:f>Batimetria!$C$2:$C$10</c:f>
              <c:numCache>
                <c:formatCode>General</c:formatCode>
                <c:ptCount val="9"/>
                <c:pt idx="0">
                  <c:v>1.19</c:v>
                </c:pt>
                <c:pt idx="1">
                  <c:v>0</c:v>
                </c:pt>
                <c:pt idx="2">
                  <c:v>-0.1</c:v>
                </c:pt>
                <c:pt idx="3">
                  <c:v>-0.52</c:v>
                </c:pt>
                <c:pt idx="4">
                  <c:v>-0.61</c:v>
                </c:pt>
                <c:pt idx="5">
                  <c:v>-0.39</c:v>
                </c:pt>
                <c:pt idx="6">
                  <c:v>-0.22</c:v>
                </c:pt>
                <c:pt idx="7">
                  <c:v>0</c:v>
                </c:pt>
                <c:pt idx="8">
                  <c:v>1.19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7C-4CC8-92A3-CB023FA84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605144"/>
        <c:axId val="277598256"/>
      </c:scatterChart>
      <c:valAx>
        <c:axId val="277605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77598256"/>
        <c:crosses val="autoZero"/>
        <c:crossBetween val="midCat"/>
      </c:valAx>
      <c:valAx>
        <c:axId val="27759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77605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41141CB-0F77-456C-A5F8-240076999111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B7184E5-BE81-4E8C-84B2-5F38E67D79D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747</v>
      </c>
      <c r="C2" s="3" t="s">
        <v>24</v>
      </c>
    </row>
    <row r="3" spans="1:3" x14ac:dyDescent="0.3">
      <c r="A3" s="2" t="s">
        <v>25</v>
      </c>
      <c r="B3" s="3">
        <v>1007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42802.361111111109</v>
      </c>
      <c r="C5" s="3" t="s">
        <v>18</v>
      </c>
    </row>
    <row r="6" spans="1:3" x14ac:dyDescent="0.3">
      <c r="A6" s="2" t="s">
        <v>29</v>
      </c>
      <c r="B6" s="3">
        <v>0.4</v>
      </c>
      <c r="C6" s="3" t="s">
        <v>30</v>
      </c>
    </row>
    <row r="7" spans="1:3" x14ac:dyDescent="0.3">
      <c r="A7" s="2" t="s">
        <v>31</v>
      </c>
      <c r="B7" s="7">
        <f>SUM(Verticales!H2:H8)</f>
        <v>9.4627240000000071E-2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0.7714281987527003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SUM(Verticales!I2:I8)</f>
        <v>1.3000395130592204</v>
      </c>
      <c r="C12" s="3" t="s">
        <v>38</v>
      </c>
    </row>
    <row r="13" spans="1:3" x14ac:dyDescent="0.3">
      <c r="A13" s="2" t="s">
        <v>39</v>
      </c>
      <c r="B13" s="7">
        <f>SUM(Verticales!G2:G8)</f>
        <v>0.12266500000000011</v>
      </c>
      <c r="C13" s="3" t="s">
        <v>18</v>
      </c>
    </row>
    <row r="14" spans="1:3" x14ac:dyDescent="0.3">
      <c r="A14" s="2" t="s">
        <v>40</v>
      </c>
      <c r="B14" s="7">
        <f>B13/B6</f>
        <v>0.30666250000000023</v>
      </c>
      <c r="C14" s="3" t="s">
        <v>18</v>
      </c>
    </row>
    <row r="15" spans="1:3" x14ac:dyDescent="0.3">
      <c r="A15" s="2" t="s">
        <v>41</v>
      </c>
      <c r="B15" s="7">
        <f>B13/B12</f>
        <v>9.4354824424796063E-2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"/>
  <sheetViews>
    <sheetView workbookViewId="0">
      <selection activeCell="G3" sqref="G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2</v>
      </c>
      <c r="B2" s="3">
        <v>2.5499999999999998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8" si="0">G2*D2</f>
        <v>0</v>
      </c>
      <c r="I2" s="5">
        <v>0</v>
      </c>
    </row>
    <row r="3" spans="1:9" x14ac:dyDescent="0.3">
      <c r="A3" s="1">
        <v>3</v>
      </c>
      <c r="B3" s="3">
        <v>2.617</v>
      </c>
      <c r="C3" s="3">
        <v>-0.1</v>
      </c>
      <c r="D3" s="3">
        <v>0.49199999999999999</v>
      </c>
      <c r="E3" s="3">
        <v>-999</v>
      </c>
      <c r="F3" s="3">
        <v>-999</v>
      </c>
      <c r="G3" s="5">
        <f t="shared" ref="G3:G7" si="1">((B3-B2)/2+(B4-B3)/2)*ABS(C3)</f>
        <v>6.6500000000000005E-3</v>
      </c>
      <c r="H3" s="6">
        <f t="shared" si="0"/>
        <v>3.2718000000000001E-3</v>
      </c>
      <c r="I3" s="5">
        <f t="shared" ref="I3:I8" si="2">SQRT(ABS(C3-C2)^2+(B3-B2)^2)</f>
        <v>0.12037026210821353</v>
      </c>
    </row>
    <row r="4" spans="1:9" x14ac:dyDescent="0.3">
      <c r="A4" s="1">
        <v>4</v>
      </c>
      <c r="B4" s="3">
        <v>2.6829999999999998</v>
      </c>
      <c r="C4" s="3">
        <v>-0.52</v>
      </c>
      <c r="D4" s="3">
        <v>0.74299999999999999</v>
      </c>
      <c r="E4" s="3">
        <v>-999</v>
      </c>
      <c r="F4" s="3">
        <v>-999</v>
      </c>
      <c r="G4" s="5">
        <f t="shared" si="1"/>
        <v>3.458E-2</v>
      </c>
      <c r="H4" s="6">
        <f t="shared" si="0"/>
        <v>2.5692940000000001E-2</v>
      </c>
      <c r="I4" s="5">
        <f t="shared" si="2"/>
        <v>0.42515408971336499</v>
      </c>
    </row>
    <row r="5" spans="1:9" x14ac:dyDescent="0.3">
      <c r="A5" s="1">
        <v>5</v>
      </c>
      <c r="B5" s="3">
        <v>2.75</v>
      </c>
      <c r="C5" s="3">
        <v>-0.61</v>
      </c>
      <c r="D5" s="3">
        <v>0.72299999999999998</v>
      </c>
      <c r="E5" s="3">
        <v>-999</v>
      </c>
      <c r="F5" s="3">
        <v>-999</v>
      </c>
      <c r="G5" s="5">
        <f t="shared" si="1"/>
        <v>4.0870000000000101E-2</v>
      </c>
      <c r="H5" s="6">
        <f t="shared" si="0"/>
        <v>2.9549010000000073E-2</v>
      </c>
      <c r="I5" s="5">
        <f t="shared" si="2"/>
        <v>0.11220071301021227</v>
      </c>
    </row>
    <row r="6" spans="1:9" x14ac:dyDescent="0.3">
      <c r="A6" s="1">
        <v>6</v>
      </c>
      <c r="B6" s="3">
        <v>2.8170000000000002</v>
      </c>
      <c r="C6" s="3">
        <v>-0.39</v>
      </c>
      <c r="D6" s="3">
        <v>0.94399999999999995</v>
      </c>
      <c r="E6" s="3">
        <v>-999</v>
      </c>
      <c r="F6" s="3">
        <v>-999</v>
      </c>
      <c r="G6" s="5">
        <f t="shared" si="1"/>
        <v>2.5935000000000003E-2</v>
      </c>
      <c r="H6" s="6">
        <f t="shared" si="0"/>
        <v>2.4482640000000003E-2</v>
      </c>
      <c r="I6" s="5">
        <f t="shared" si="2"/>
        <v>0.22997608571327588</v>
      </c>
    </row>
    <row r="7" spans="1:9" x14ac:dyDescent="0.3">
      <c r="A7" s="1">
        <v>7</v>
      </c>
      <c r="B7" s="3">
        <v>2.883</v>
      </c>
      <c r="C7" s="3">
        <v>-0.22</v>
      </c>
      <c r="D7" s="3">
        <v>0.79500000000000004</v>
      </c>
      <c r="E7" s="3">
        <v>-999</v>
      </c>
      <c r="F7" s="3">
        <v>-999</v>
      </c>
      <c r="G7" s="5">
        <f t="shared" si="1"/>
        <v>1.4630000000000001E-2</v>
      </c>
      <c r="H7" s="6">
        <f t="shared" si="0"/>
        <v>1.1630850000000002E-2</v>
      </c>
      <c r="I7" s="5">
        <f t="shared" si="2"/>
        <v>0.18236227680087783</v>
      </c>
    </row>
    <row r="8" spans="1:9" x14ac:dyDescent="0.3">
      <c r="A8" s="1">
        <v>8</v>
      </c>
      <c r="B8" s="3">
        <v>2.95</v>
      </c>
      <c r="C8" s="3">
        <v>0</v>
      </c>
      <c r="D8" s="3">
        <v>0</v>
      </c>
      <c r="E8" s="3">
        <v>-999</v>
      </c>
      <c r="F8" s="3">
        <v>-999</v>
      </c>
      <c r="G8" s="5">
        <v>0</v>
      </c>
      <c r="H8" s="6">
        <f t="shared" si="0"/>
        <v>0</v>
      </c>
      <c r="I8" s="5">
        <f t="shared" si="2"/>
        <v>0.22997608571327588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"/>
  <sheetViews>
    <sheetView workbookViewId="0">
      <selection activeCell="B2" sqref="B2:C10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1.19</v>
      </c>
    </row>
    <row r="3" spans="1:3" x14ac:dyDescent="0.3">
      <c r="A3" s="1">
        <v>2</v>
      </c>
      <c r="B3" s="3">
        <v>2.5499999999999998</v>
      </c>
      <c r="C3" s="3">
        <v>0</v>
      </c>
    </row>
    <row r="4" spans="1:3" x14ac:dyDescent="0.3">
      <c r="A4" s="1">
        <v>3</v>
      </c>
      <c r="B4" s="3">
        <v>2.617</v>
      </c>
      <c r="C4" s="3">
        <v>-0.1</v>
      </c>
    </row>
    <row r="5" spans="1:3" x14ac:dyDescent="0.3">
      <c r="A5" s="1">
        <v>4</v>
      </c>
      <c r="B5" s="3">
        <v>2.6829999999999998</v>
      </c>
      <c r="C5" s="3">
        <v>-0.52</v>
      </c>
    </row>
    <row r="6" spans="1:3" x14ac:dyDescent="0.3">
      <c r="A6" s="1">
        <v>5</v>
      </c>
      <c r="B6" s="3">
        <v>2.75</v>
      </c>
      <c r="C6" s="3">
        <v>-0.61</v>
      </c>
    </row>
    <row r="7" spans="1:3" x14ac:dyDescent="0.3">
      <c r="A7" s="1">
        <v>6</v>
      </c>
      <c r="B7" s="3">
        <v>2.8170000000000002</v>
      </c>
      <c r="C7" s="3">
        <v>-0.39</v>
      </c>
    </row>
    <row r="8" spans="1:3" x14ac:dyDescent="0.3">
      <c r="A8" s="1">
        <v>7</v>
      </c>
      <c r="B8" s="3">
        <v>2.883</v>
      </c>
      <c r="C8" s="3">
        <v>-0.22</v>
      </c>
    </row>
    <row r="9" spans="1:3" x14ac:dyDescent="0.3">
      <c r="A9" s="1">
        <v>8</v>
      </c>
      <c r="B9" s="3">
        <v>2.95</v>
      </c>
      <c r="C9" s="3">
        <v>0</v>
      </c>
    </row>
    <row r="10" spans="1:3" x14ac:dyDescent="0.3">
      <c r="A10" s="1">
        <v>10</v>
      </c>
      <c r="B10" s="3">
        <v>5.45</v>
      </c>
      <c r="C10" s="3">
        <v>1.19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2017-07-27T05:53:45Z</dcterms:created>
  <dcterms:modified xsi:type="dcterms:W3CDTF">2017-11-29T20:45:03Z</dcterms:modified>
</cp:coreProperties>
</file>