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712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2" i="2" l="1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 s="1"/>
  <c r="I10" i="3"/>
  <c r="G11" i="3"/>
  <c r="H11" i="3"/>
  <c r="I11" i="3"/>
  <c r="G12" i="3"/>
  <c r="H12" i="3"/>
  <c r="I12" i="3"/>
  <c r="G13" i="3"/>
  <c r="H13" i="3" s="1"/>
  <c r="I13" i="3"/>
  <c r="G14" i="3"/>
  <c r="H14" i="3"/>
  <c r="I14" i="3"/>
  <c r="G15" i="3"/>
  <c r="B13" i="2" s="1"/>
  <c r="B15" i="2" s="1"/>
  <c r="I15" i="3"/>
  <c r="G16" i="3"/>
  <c r="H16" i="3" s="1"/>
  <c r="I16" i="3"/>
  <c r="I5" i="3"/>
  <c r="G5" i="3"/>
  <c r="H5" i="3" s="1"/>
  <c r="I4" i="3"/>
  <c r="G4" i="3"/>
  <c r="H4" i="3" s="1"/>
  <c r="I3" i="3"/>
  <c r="G3" i="3"/>
  <c r="H3" i="3" s="1"/>
  <c r="H2" i="3"/>
  <c r="H15" i="3" l="1"/>
  <c r="B7" i="2" s="1"/>
  <c r="B10" i="2" s="1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<sst xmlns="http://schemas.openxmlformats.org/spreadsheetml/2006/main" count="84" uniqueCount="56">
  <si>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</si>
  <si>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</si>
  <si>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</si>
  <si>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Doña María (DM4)</t>
  </si>
  <si>
    <t>Municipio</t>
  </si>
  <si>
    <t>Itagüí</t>
  </si>
  <si>
    <t>Dirección</t>
  </si>
  <si>
    <t>Calle 75 Cra 42</t>
  </si>
  <si>
    <t>Barrio</t>
  </si>
  <si>
    <t>La Esmeralda</t>
  </si>
  <si>
    <t>Subcuenca</t>
  </si>
  <si>
    <t>Doña María</t>
  </si>
  <si>
    <t>Longitud</t>
  </si>
  <si>
    <t>-75.5953598022</t>
  </si>
  <si>
    <t>Latitud</t>
  </si>
  <si>
    <t>6.17440032959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</si>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</sst>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Verticales!$B$2:$B$16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xVal>
          <c:yVal>
            <c:numRef>
              <c:f>Verticales!$C$2:$C$16</c:f>
              <c:numCache>
                <c:formatCode>General</c:formatCode>
                <c:ptCount val="15"/>
                <c:pt idx="0">
                  <c:v>0</c:v>
                </c:pt>
                <c:pt idx="1">
                  <c:v>-0.1</c:v>
                </c:pt>
                <c:pt idx="2">
                  <c:v>-0.45</c:v>
                </c:pt>
                <c:pt idx="3">
                  <c:v>-0.34</c:v>
                </c:pt>
                <c:pt idx="4">
                  <c:v>-0.45</c:v>
                </c:pt>
                <c:pt idx="5">
                  <c:v>-0.3</c:v>
                </c:pt>
                <c:pt idx="6">
                  <c:v>-0.42</c:v>
                </c:pt>
                <c:pt idx="7">
                  <c:v>-0.48</c:v>
                </c:pt>
                <c:pt idx="8">
                  <c:v>-0.52</c:v>
                </c:pt>
                <c:pt idx="9">
                  <c:v>-0.37</c:v>
                </c:pt>
                <c:pt idx="10">
                  <c:v>-0.4</c:v>
                </c:pt>
                <c:pt idx="11">
                  <c:v>-0.33</c:v>
                </c:pt>
                <c:pt idx="12">
                  <c:v>-0.28000000000000003</c:v>
                </c:pt>
                <c:pt idx="13">
                  <c:v>-0.15</c:v>
                </c:pt>
                <c:pt idx="1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E1-4CC7-AE94-D6ED9B6D58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11216"/>
        <c:axId val="560014168"/>
      </c:scatterChart>
      <c:valAx>
        <c:axId val="560011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4168"/>
        <c:crosses val="autoZero"/>
        <c:crossBetween val="midCat"/>
      </c:valAx>
      <c:valAx>
        <c:axId val="560014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1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4581325-0C15-433E-82F6-3B962749183E}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08E457F-537C-4E28-99FB-1EACFCE955B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837</v>
      </c>
      <c r="C2" s="3" t="s">
        <v>24</v>
      </c>
    </row>
    <row r="3" spans="1:3" x14ac:dyDescent="0.3">
      <c r="A3" s="2" t="s">
        <v>25</v>
      </c>
      <c r="B3" s="3">
        <v>1101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42928.489583333343</v>
      </c>
      <c r="C5" s="3" t="s">
        <v>18</v>
      </c>
    </row>
    <row r="6" spans="1:3" x14ac:dyDescent="0.3">
      <c r="A6" s="2" t="s">
        <v>29</v>
      </c>
      <c r="B6" s="3">
        <v>14</v>
      </c>
      <c r="C6" s="3" t="s">
        <v>30</v>
      </c>
    </row>
    <row r="7" spans="1:3" x14ac:dyDescent="0.3">
      <c r="A7" s="2" t="s">
        <v>31</v>
      </c>
      <c r="B7" s="8">
        <f>SUM(Verticales!H2:H30)</f>
        <v>2.4718699999999996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0.53853376906318062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14.132427496844819</v>
      </c>
      <c r="C12" s="3" t="s">
        <v>38</v>
      </c>
    </row>
    <row r="13" spans="1:3" x14ac:dyDescent="0.3">
      <c r="A13" s="2" t="s">
        <v>39</v>
      </c>
      <c r="B13" s="8">
        <f>SUM(Verticales!G2:G30)</f>
        <v>4.5900000000000007</v>
      </c>
      <c r="C13" s="3" t="s">
        <v>18</v>
      </c>
    </row>
    <row r="14" spans="1:3" x14ac:dyDescent="0.3">
      <c r="A14" s="2" t="s">
        <v>40</v>
      </c>
      <c r="B14" s="8">
        <f>B13/B6</f>
        <v>0.3278571428571429</v>
      </c>
      <c r="C14" s="3" t="s">
        <v>18</v>
      </c>
    </row>
    <row r="15" spans="1:3" x14ac:dyDescent="0.3">
      <c r="A15" s="2" t="s">
        <v>41</v>
      </c>
      <c r="B15" s="8">
        <f>B13/B12</f>
        <v>0.32478496712788768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6"/>
  <sheetViews>
    <sheetView workbookViewId="0">
      <selection activeCell="B17" sqref="B17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2</v>
      </c>
      <c r="B3" s="3">
        <v>1</v>
      </c>
      <c r="C3" s="3">
        <v>-0.1</v>
      </c>
      <c r="D3" s="3">
        <v>2.1000000000000001E-2</v>
      </c>
      <c r="E3" s="3">
        <v>-999</v>
      </c>
      <c r="F3" s="3">
        <v>-999</v>
      </c>
      <c r="G3" s="6">
        <f t="shared" ref="G3:G5" si="1">((B3-B2)/2+(B4-B3)/2)*ABS(C3)</f>
        <v>0.1</v>
      </c>
      <c r="H3" s="7">
        <f t="shared" si="0"/>
        <v>2.1000000000000003E-3</v>
      </c>
      <c r="I3" s="6">
        <f t="shared" ref="I3:I5" si="2">SQRT(ABS(C3-C2)^2+(B3-B2)^2)</f>
        <v>1.004987562112089</v>
      </c>
    </row>
    <row r="4" spans="1:9" x14ac:dyDescent="0.3">
      <c r="A4" s="1">
        <v>3</v>
      </c>
      <c r="B4" s="3">
        <v>2</v>
      </c>
      <c r="C4" s="3">
        <v>-0.45</v>
      </c>
      <c r="D4" s="3">
        <v>0.1</v>
      </c>
      <c r="E4" s="3">
        <v>-999</v>
      </c>
      <c r="F4" s="3">
        <v>-999</v>
      </c>
      <c r="G4" s="6">
        <f t="shared" si="1"/>
        <v>0.45</v>
      </c>
      <c r="H4" s="7">
        <f t="shared" si="0"/>
        <v>4.5000000000000005E-2</v>
      </c>
      <c r="I4" s="6">
        <f t="shared" si="2"/>
        <v>1.0594810050208545</v>
      </c>
    </row>
    <row r="5" spans="1:9" x14ac:dyDescent="0.3">
      <c r="A5" s="1">
        <v>4</v>
      </c>
      <c r="B5" s="3">
        <v>3</v>
      </c>
      <c r="C5" s="3">
        <v>-0.34</v>
      </c>
      <c r="D5" s="3">
        <v>0.21</v>
      </c>
      <c r="E5" s="3">
        <v>-999</v>
      </c>
      <c r="F5" s="3">
        <v>-999</v>
      </c>
      <c r="G5" s="6">
        <f t="shared" si="1"/>
        <v>0.34</v>
      </c>
      <c r="H5" s="7">
        <f t="shared" si="0"/>
        <v>7.1400000000000005E-2</v>
      </c>
      <c r="I5" s="6">
        <f t="shared" si="2"/>
        <v>1.0060318086422517</v>
      </c>
    </row>
    <row r="6" spans="1:9" x14ac:dyDescent="0.3">
      <c r="A6" s="1">
        <v>5</v>
      </c>
      <c r="B6" s="3">
        <v>4</v>
      </c>
      <c r="C6" s="3">
        <v>-0.45</v>
      </c>
      <c r="D6" s="3">
        <v>0.72599999999999998</v>
      </c>
      <c r="E6" s="3">
        <v>-999</v>
      </c>
      <c r="F6" s="3">
        <v>-999</v>
      </c>
      <c r="G6" s="6">
        <f t="shared" ref="G6:G16" si="3">((B6-B5)/2+(B7-B6)/2)*ABS(C6)</f>
        <v>0.45</v>
      </c>
      <c r="H6" s="7">
        <f t="shared" ref="H6:H16" si="4">G6*D6</f>
        <v>0.32669999999999999</v>
      </c>
      <c r="I6" s="6">
        <f t="shared" ref="I6:I16" si="5">SQRT(ABS(C6-C5)^2+(B6-B5)^2)</f>
        <v>1.0060318086422517</v>
      </c>
    </row>
    <row r="7" spans="1:9" x14ac:dyDescent="0.3">
      <c r="A7" s="1">
        <v>6</v>
      </c>
      <c r="B7" s="3">
        <v>5</v>
      </c>
      <c r="C7" s="3">
        <v>-0.3</v>
      </c>
      <c r="D7" s="3">
        <v>0.85799999999999998</v>
      </c>
      <c r="E7" s="3">
        <v>-999</v>
      </c>
      <c r="F7" s="3">
        <v>-999</v>
      </c>
      <c r="G7" s="6">
        <f t="shared" si="3"/>
        <v>0.3</v>
      </c>
      <c r="H7" s="7">
        <f t="shared" si="4"/>
        <v>0.25739999999999996</v>
      </c>
      <c r="I7" s="6">
        <f t="shared" si="5"/>
        <v>1.0111874208078342</v>
      </c>
    </row>
    <row r="8" spans="1:9" x14ac:dyDescent="0.3">
      <c r="A8" s="1">
        <v>7</v>
      </c>
      <c r="B8" s="3">
        <v>6</v>
      </c>
      <c r="C8" s="3">
        <v>-0.42</v>
      </c>
      <c r="D8" s="3">
        <v>0.755</v>
      </c>
      <c r="E8" s="3">
        <v>-999</v>
      </c>
      <c r="F8" s="3">
        <v>-999</v>
      </c>
      <c r="G8" s="6">
        <f t="shared" si="3"/>
        <v>0.42</v>
      </c>
      <c r="H8" s="7">
        <f t="shared" si="4"/>
        <v>0.31709999999999999</v>
      </c>
      <c r="I8" s="6">
        <f t="shared" si="5"/>
        <v>1.0071742649611337</v>
      </c>
    </row>
    <row r="9" spans="1:9" x14ac:dyDescent="0.3">
      <c r="A9" s="1">
        <v>8</v>
      </c>
      <c r="B9" s="3">
        <v>7</v>
      </c>
      <c r="C9" s="3">
        <v>-0.48</v>
      </c>
      <c r="D9" s="3">
        <v>0.55400000000000005</v>
      </c>
      <c r="E9" s="3">
        <v>-999</v>
      </c>
      <c r="F9" s="3">
        <v>-999</v>
      </c>
      <c r="G9" s="6">
        <f t="shared" si="3"/>
        <v>0.48</v>
      </c>
      <c r="H9" s="7">
        <f t="shared" si="4"/>
        <v>0.26591999999999999</v>
      </c>
      <c r="I9" s="6">
        <f t="shared" si="5"/>
        <v>1.0017983829094554</v>
      </c>
    </row>
    <row r="10" spans="1:9" x14ac:dyDescent="0.3">
      <c r="A10" s="1">
        <v>9</v>
      </c>
      <c r="B10" s="3">
        <v>8</v>
      </c>
      <c r="C10" s="3">
        <v>-0.52</v>
      </c>
      <c r="D10" s="3">
        <v>0.48699999999999999</v>
      </c>
      <c r="E10" s="3">
        <v>-999</v>
      </c>
      <c r="F10" s="3">
        <v>-999</v>
      </c>
      <c r="G10" s="6">
        <f t="shared" si="3"/>
        <v>0.52</v>
      </c>
      <c r="H10" s="7">
        <f t="shared" si="4"/>
        <v>0.25324000000000002</v>
      </c>
      <c r="I10" s="6">
        <f t="shared" si="5"/>
        <v>1.0007996802557444</v>
      </c>
    </row>
    <row r="11" spans="1:9" x14ac:dyDescent="0.3">
      <c r="A11" s="1">
        <v>10</v>
      </c>
      <c r="B11" s="3">
        <v>9</v>
      </c>
      <c r="C11" s="3">
        <v>-0.37</v>
      </c>
      <c r="D11" s="3">
        <v>0.748</v>
      </c>
      <c r="E11" s="3">
        <v>-999</v>
      </c>
      <c r="F11" s="3">
        <v>-999</v>
      </c>
      <c r="G11" s="6">
        <f t="shared" si="3"/>
        <v>0.37</v>
      </c>
      <c r="H11" s="7">
        <f t="shared" si="4"/>
        <v>0.27676000000000001</v>
      </c>
      <c r="I11" s="6">
        <f t="shared" si="5"/>
        <v>1.0111874208078342</v>
      </c>
    </row>
    <row r="12" spans="1:9" x14ac:dyDescent="0.3">
      <c r="A12" s="1">
        <v>11</v>
      </c>
      <c r="B12" s="3">
        <v>10</v>
      </c>
      <c r="C12" s="3">
        <v>-0.4</v>
      </c>
      <c r="D12" s="3">
        <v>0.66800000000000004</v>
      </c>
      <c r="E12" s="3">
        <v>-999</v>
      </c>
      <c r="F12" s="3">
        <v>-999</v>
      </c>
      <c r="G12" s="6">
        <f t="shared" si="3"/>
        <v>0.4</v>
      </c>
      <c r="H12" s="7">
        <f t="shared" si="4"/>
        <v>0.26720000000000005</v>
      </c>
      <c r="I12" s="6">
        <f t="shared" si="5"/>
        <v>1.0004498987955368</v>
      </c>
    </row>
    <row r="13" spans="1:9" x14ac:dyDescent="0.3">
      <c r="A13" s="1">
        <v>12</v>
      </c>
      <c r="B13" s="3">
        <v>11</v>
      </c>
      <c r="C13" s="3">
        <v>-0.33</v>
      </c>
      <c r="D13" s="3">
        <v>0.59199999999999997</v>
      </c>
      <c r="E13" s="3">
        <v>-999</v>
      </c>
      <c r="F13" s="3">
        <v>-999</v>
      </c>
      <c r="G13" s="6">
        <f t="shared" si="3"/>
        <v>0.33</v>
      </c>
      <c r="H13" s="7">
        <f t="shared" si="4"/>
        <v>0.19536000000000001</v>
      </c>
      <c r="I13" s="6">
        <f t="shared" si="5"/>
        <v>1.0024470060806208</v>
      </c>
    </row>
    <row r="14" spans="1:9" x14ac:dyDescent="0.3">
      <c r="A14" s="1">
        <v>13</v>
      </c>
      <c r="B14" s="3">
        <v>12</v>
      </c>
      <c r="C14" s="3">
        <v>-0.28000000000000003</v>
      </c>
      <c r="D14" s="3">
        <v>0.59799999999999998</v>
      </c>
      <c r="E14" s="3">
        <v>-999</v>
      </c>
      <c r="F14" s="3">
        <v>-999</v>
      </c>
      <c r="G14" s="6">
        <f t="shared" si="3"/>
        <v>0.28000000000000003</v>
      </c>
      <c r="H14" s="7">
        <f t="shared" si="4"/>
        <v>0.16744000000000001</v>
      </c>
      <c r="I14" s="6">
        <f t="shared" si="5"/>
        <v>1.0012492197250393</v>
      </c>
    </row>
    <row r="15" spans="1:9" x14ac:dyDescent="0.3">
      <c r="A15" s="1">
        <v>14</v>
      </c>
      <c r="B15" s="3">
        <v>13</v>
      </c>
      <c r="C15" s="3">
        <v>-0.15</v>
      </c>
      <c r="D15" s="3">
        <v>0.17499999999999999</v>
      </c>
      <c r="E15" s="3">
        <v>-999</v>
      </c>
      <c r="F15" s="3">
        <v>-999</v>
      </c>
      <c r="G15" s="6">
        <f t="shared" si="3"/>
        <v>0.15</v>
      </c>
      <c r="H15" s="7">
        <f t="shared" si="4"/>
        <v>2.6249999999999999E-2</v>
      </c>
      <c r="I15" s="6">
        <f t="shared" si="5"/>
        <v>1.0084145972763385</v>
      </c>
    </row>
    <row r="16" spans="1:9" x14ac:dyDescent="0.3">
      <c r="B16" s="5">
        <v>14</v>
      </c>
      <c r="C16" s="5">
        <v>0</v>
      </c>
      <c r="D16" s="5">
        <v>0</v>
      </c>
      <c r="E16" s="5">
        <v>0</v>
      </c>
      <c r="F16" s="5">
        <v>0</v>
      </c>
      <c r="G16" s="6">
        <f t="shared" si="3"/>
        <v>0</v>
      </c>
      <c r="H16" s="7">
        <f t="shared" si="4"/>
        <v>0</v>
      </c>
      <c r="I16" s="6">
        <f t="shared" si="5"/>
        <v>1.0111874208078342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5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1</v>
      </c>
      <c r="C3" s="3">
        <v>-0.1</v>
      </c>
    </row>
    <row r="4" spans="1:3" x14ac:dyDescent="0.3">
      <c r="A4" s="1">
        <v>3</v>
      </c>
      <c r="B4" s="3">
        <v>2</v>
      </c>
      <c r="C4" s="3">
        <v>-0.45</v>
      </c>
    </row>
    <row r="5" spans="1:3" x14ac:dyDescent="0.3">
      <c r="A5" s="1">
        <v>4</v>
      </c>
      <c r="B5" s="3">
        <v>3</v>
      </c>
      <c r="C5" s="3">
        <v>-0.34</v>
      </c>
    </row>
    <row r="6" spans="1:3" x14ac:dyDescent="0.3">
      <c r="A6" s="1">
        <v>5</v>
      </c>
      <c r="B6" s="3">
        <v>4</v>
      </c>
      <c r="C6" s="3">
        <v>-0.45</v>
      </c>
    </row>
    <row r="7" spans="1:3" x14ac:dyDescent="0.3">
      <c r="A7" s="1">
        <v>6</v>
      </c>
      <c r="B7" s="3">
        <v>5</v>
      </c>
      <c r="C7" s="3">
        <v>-0.3</v>
      </c>
    </row>
    <row r="8" spans="1:3" x14ac:dyDescent="0.3">
      <c r="A8" s="1">
        <v>7</v>
      </c>
      <c r="B8" s="3">
        <v>6</v>
      </c>
      <c r="C8" s="3">
        <v>-0.42</v>
      </c>
    </row>
    <row r="9" spans="1:3" x14ac:dyDescent="0.3">
      <c r="A9" s="1">
        <v>8</v>
      </c>
      <c r="B9" s="3">
        <v>7</v>
      </c>
      <c r="C9" s="3">
        <v>-0.48</v>
      </c>
    </row>
    <row r="10" spans="1:3" x14ac:dyDescent="0.3">
      <c r="A10" s="1">
        <v>9</v>
      </c>
      <c r="B10" s="3">
        <v>8</v>
      </c>
      <c r="C10" s="3">
        <v>-0.52</v>
      </c>
    </row>
    <row r="11" spans="1:3" x14ac:dyDescent="0.3">
      <c r="A11" s="1">
        <v>10</v>
      </c>
      <c r="B11" s="3">
        <v>9</v>
      </c>
      <c r="C11" s="3">
        <v>-0.37</v>
      </c>
    </row>
    <row r="12" spans="1:3" x14ac:dyDescent="0.3">
      <c r="A12" s="1">
        <v>11</v>
      </c>
      <c r="B12" s="3">
        <v>10</v>
      </c>
      <c r="C12" s="3">
        <v>-0.4</v>
      </c>
    </row>
    <row r="13" spans="1:3" x14ac:dyDescent="0.3">
      <c r="A13" s="1">
        <v>12</v>
      </c>
      <c r="B13" s="3">
        <v>11</v>
      </c>
      <c r="C13" s="3">
        <v>-0.33</v>
      </c>
    </row>
    <row r="14" spans="1:3" x14ac:dyDescent="0.3">
      <c r="A14" s="1">
        <v>13</v>
      </c>
      <c r="B14" s="3">
        <v>12</v>
      </c>
      <c r="C14" s="3">
        <v>-0.28000000000000003</v>
      </c>
    </row>
    <row r="15" spans="1:3" x14ac:dyDescent="0.3">
      <c r="A15" s="1">
        <v>14</v>
      </c>
      <c r="B15" s="3">
        <v>13</v>
      </c>
      <c r="C15" s="3">
        <v>-0.15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2017-07-21T10:12:05Z</dcterms:created>
  <dcterms:modified xsi:type="dcterms:W3CDTF">2017-11-29T21:35:43Z</dcterms:modified>
</cp:coreProperties>
</file>