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12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</sheets>
  <calcPr calcId="171027"/>
</workbook>
</file>

<file path=xl/calcChain.xml><?xml version="1.0" encoding="utf-8"?>
<calcChain xmlns="http://schemas.openxmlformats.org/spreadsheetml/2006/main">
  <c r="B13" i="2" l="1"/>
  <c r="B10" i="2" s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/>
  <c r="I15" i="3"/>
  <c r="I5" i="3"/>
  <c r="G5" i="3"/>
  <c r="H5" i="3" s="1"/>
  <c r="I4" i="3"/>
  <c r="G4" i="3"/>
  <c r="H4" i="3" s="1"/>
  <c r="G3" i="3"/>
  <c r="H3" i="3" s="1"/>
  <c r="H2" i="3"/>
  <c r="B15" i="2" l="1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<sst xmlns="http://schemas.openxmlformats.org/spreadsheetml/2006/main" count="84" uniqueCount="55">
  <si>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</si>
  <si>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</si>
  <si>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</si>
  <si>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Doña María (DM1)</t>
  </si>
  <si>
    <t>Municipio</t>
  </si>
  <si>
    <t>Itagüí</t>
  </si>
  <si>
    <t>Dirección</t>
  </si>
  <si>
    <t>Vereda El Salado</t>
  </si>
  <si>
    <t>Barrio</t>
  </si>
  <si>
    <t>Subcuenca</t>
  </si>
  <si>
    <t>Doña María</t>
  </si>
  <si>
    <t>Longitud</t>
  </si>
  <si>
    <t>-75.668592</t>
  </si>
  <si>
    <t>Latitud</t>
  </si>
  <si>
    <t>6.208053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</si>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</sst>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7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834</v>
      </c>
      <c r="C2" s="3" t="s">
        <v>23</v>
      </c>
    </row>
    <row r="3" spans="1:3" x14ac:dyDescent="0.3">
      <c r="A3" s="2" t="s">
        <v>24</v>
      </c>
      <c r="B3" s="3">
        <v>1098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42928.361111111109</v>
      </c>
      <c r="C5" s="3" t="s">
        <v>17</v>
      </c>
    </row>
    <row r="6" spans="1:3" x14ac:dyDescent="0.3">
      <c r="A6" s="2" t="s">
        <v>28</v>
      </c>
      <c r="B6" s="3">
        <v>6</v>
      </c>
      <c r="C6" s="3" t="s">
        <v>29</v>
      </c>
    </row>
    <row r="7" spans="1:3" x14ac:dyDescent="0.3">
      <c r="A7" s="2" t="s">
        <v>30</v>
      </c>
      <c r="B7" s="7">
        <f>SUM(Verticales!H2:H30)</f>
        <v>1.1515600000000001</v>
      </c>
      <c r="C7" s="3" t="s">
        <v>29</v>
      </c>
    </row>
    <row r="8" spans="1:3" x14ac:dyDescent="0.3">
      <c r="A8" s="2" t="s">
        <v>31</v>
      </c>
      <c r="B8" s="7">
        <v>-999</v>
      </c>
      <c r="C8" s="3" t="s">
        <v>29</v>
      </c>
    </row>
    <row r="9" spans="1:3" x14ac:dyDescent="0.3">
      <c r="A9" s="2" t="s">
        <v>32</v>
      </c>
      <c r="B9" s="7">
        <v>-999</v>
      </c>
      <c r="C9" s="3" t="s">
        <v>33</v>
      </c>
    </row>
    <row r="10" spans="1:3" x14ac:dyDescent="0.3">
      <c r="A10" s="2" t="s">
        <v>34</v>
      </c>
      <c r="B10" s="7">
        <f>B7/B13</f>
        <v>0.92124800000000029</v>
      </c>
      <c r="C10" s="3" t="s">
        <v>33</v>
      </c>
    </row>
    <row r="11" spans="1:3" x14ac:dyDescent="0.3">
      <c r="A11" s="2" t="s">
        <v>35</v>
      </c>
      <c r="B11" s="7">
        <v>-999</v>
      </c>
      <c r="C11" s="3" t="s">
        <v>17</v>
      </c>
    </row>
    <row r="12" spans="1:3" x14ac:dyDescent="0.3">
      <c r="A12" s="2" t="s">
        <v>36</v>
      </c>
      <c r="B12" s="7">
        <f>SUM(Verticales!I2:I30)</f>
        <v>6.0592250899400488</v>
      </c>
      <c r="C12" s="3" t="s">
        <v>37</v>
      </c>
    </row>
    <row r="13" spans="1:3" x14ac:dyDescent="0.3">
      <c r="A13" s="2" t="s">
        <v>38</v>
      </c>
      <c r="B13" s="7">
        <f>SUM(Verticales!G2:G30)</f>
        <v>1.2499999999999998</v>
      </c>
      <c r="C13" s="3" t="s">
        <v>17</v>
      </c>
    </row>
    <row r="14" spans="1:3" x14ac:dyDescent="0.3">
      <c r="A14" s="2" t="s">
        <v>39</v>
      </c>
      <c r="B14" s="7">
        <f>B13/B6</f>
        <v>0.20833333333333329</v>
      </c>
      <c r="C14" s="3" t="s">
        <v>17</v>
      </c>
    </row>
    <row r="15" spans="1:3" x14ac:dyDescent="0.3">
      <c r="A15" s="2" t="s">
        <v>40</v>
      </c>
      <c r="B15" s="7">
        <f>B13/B12</f>
        <v>0.20629700686897035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B2">
        <v>0</v>
      </c>
      <c r="C2">
        <v>0</v>
      </c>
      <c r="D2">
        <v>0</v>
      </c>
      <c r="E2">
        <v>0</v>
      </c>
      <c r="F2">
        <v>0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-0.2</v>
      </c>
      <c r="D3" s="3">
        <v>0</v>
      </c>
      <c r="E3" s="3">
        <v>0</v>
      </c>
      <c r="F3" s="3">
        <v>0</v>
      </c>
      <c r="G3" s="5">
        <f t="shared" ref="G3:G5" si="1">((B3-B2)/2+(B4-B3)/2)*ABS(C3)</f>
        <v>0.05</v>
      </c>
      <c r="H3" s="6">
        <f t="shared" si="0"/>
        <v>0</v>
      </c>
      <c r="I3" s="5">
        <v>0</v>
      </c>
    </row>
    <row r="4" spans="1:9" x14ac:dyDescent="0.3">
      <c r="A4" s="1">
        <v>3</v>
      </c>
      <c r="B4" s="3">
        <v>0.5</v>
      </c>
      <c r="C4" s="3">
        <v>-0.4</v>
      </c>
      <c r="D4" s="3">
        <v>0.81299999999999994</v>
      </c>
      <c r="E4" s="3">
        <v>0</v>
      </c>
      <c r="F4" s="3">
        <v>0</v>
      </c>
      <c r="G4" s="5">
        <f t="shared" si="1"/>
        <v>0.2</v>
      </c>
      <c r="H4" s="6">
        <f t="shared" si="0"/>
        <v>0.16259999999999999</v>
      </c>
      <c r="I4" s="5">
        <f t="shared" ref="I3:I5" si="2">SQRT(ABS(C4-C3)^2+(B4-B3)^2)</f>
        <v>0.53851648071345048</v>
      </c>
    </row>
    <row r="5" spans="1:9" x14ac:dyDescent="0.3">
      <c r="A5" s="1">
        <v>4</v>
      </c>
      <c r="B5" s="3">
        <v>1</v>
      </c>
      <c r="C5" s="3">
        <v>-0.35</v>
      </c>
      <c r="D5" s="3">
        <v>1.028</v>
      </c>
      <c r="E5" s="3">
        <v>0</v>
      </c>
      <c r="F5" s="3">
        <v>0</v>
      </c>
      <c r="G5" s="5">
        <f t="shared" si="1"/>
        <v>0.17499999999999999</v>
      </c>
      <c r="H5" s="6">
        <f t="shared" si="0"/>
        <v>0.1799</v>
      </c>
      <c r="I5" s="5">
        <f t="shared" si="2"/>
        <v>0.50249378105604448</v>
      </c>
    </row>
    <row r="6" spans="1:9" x14ac:dyDescent="0.3">
      <c r="A6" s="1">
        <v>5</v>
      </c>
      <c r="B6" s="3">
        <v>1.5</v>
      </c>
      <c r="C6" s="3">
        <v>-0.35</v>
      </c>
      <c r="D6" s="3">
        <v>1.1020000000000001</v>
      </c>
      <c r="E6" s="3">
        <v>0</v>
      </c>
      <c r="F6" s="3">
        <v>0</v>
      </c>
      <c r="G6" s="5">
        <f t="shared" ref="G6:G15" si="3">((B6-B5)/2+(B7-B6)/2)*ABS(C6)</f>
        <v>0.17499999999999999</v>
      </c>
      <c r="H6" s="6">
        <f t="shared" ref="H6:H15" si="4">G6*D6</f>
        <v>0.19284999999999999</v>
      </c>
      <c r="I6" s="5">
        <f t="shared" ref="I6:I15" si="5">SQRT(ABS(C6-C5)^2+(B6-B5)^2)</f>
        <v>0.5</v>
      </c>
    </row>
    <row r="7" spans="1:9" x14ac:dyDescent="0.3">
      <c r="A7" s="1">
        <v>6</v>
      </c>
      <c r="B7" s="3">
        <v>2</v>
      </c>
      <c r="C7" s="3">
        <v>-0.3</v>
      </c>
      <c r="D7" s="3">
        <v>1.1519999999999999</v>
      </c>
      <c r="E7" s="3">
        <v>0</v>
      </c>
      <c r="F7" s="3">
        <v>0</v>
      </c>
      <c r="G7" s="5">
        <f t="shared" si="3"/>
        <v>0.15</v>
      </c>
      <c r="H7" s="6">
        <f t="shared" si="4"/>
        <v>0.17279999999999998</v>
      </c>
      <c r="I7" s="5">
        <f t="shared" si="5"/>
        <v>0.50249378105604448</v>
      </c>
    </row>
    <row r="8" spans="1:9" x14ac:dyDescent="0.3">
      <c r="A8" s="1">
        <v>7</v>
      </c>
      <c r="B8" s="3">
        <v>2.5</v>
      </c>
      <c r="C8" s="3">
        <v>-0.28999999999999998</v>
      </c>
      <c r="D8" s="3">
        <v>1.0389999999999999</v>
      </c>
      <c r="E8" s="3">
        <v>0</v>
      </c>
      <c r="F8" s="3">
        <v>0</v>
      </c>
      <c r="G8" s="5">
        <f t="shared" si="3"/>
        <v>0.14499999999999999</v>
      </c>
      <c r="H8" s="6">
        <f t="shared" si="4"/>
        <v>0.15065499999999998</v>
      </c>
      <c r="I8" s="5">
        <f t="shared" si="5"/>
        <v>0.50009999000199945</v>
      </c>
    </row>
    <row r="9" spans="1:9" x14ac:dyDescent="0.3">
      <c r="A9" s="1">
        <v>8</v>
      </c>
      <c r="B9" s="3">
        <v>3</v>
      </c>
      <c r="C9" s="3">
        <v>-0.2</v>
      </c>
      <c r="D9" s="3">
        <v>0.99299999999999999</v>
      </c>
      <c r="E9" s="3">
        <v>0</v>
      </c>
      <c r="F9" s="3">
        <v>0</v>
      </c>
      <c r="G9" s="5">
        <f t="shared" si="3"/>
        <v>0.1</v>
      </c>
      <c r="H9" s="6">
        <f t="shared" si="4"/>
        <v>9.9299999999999999E-2</v>
      </c>
      <c r="I9" s="5">
        <f t="shared" si="5"/>
        <v>0.50803543183522148</v>
      </c>
    </row>
    <row r="10" spans="1:9" x14ac:dyDescent="0.3">
      <c r="A10" s="1">
        <v>9</v>
      </c>
      <c r="B10" s="3">
        <v>3.5</v>
      </c>
      <c r="C10" s="3">
        <v>-0.18</v>
      </c>
      <c r="D10" s="3">
        <v>0.878</v>
      </c>
      <c r="E10" s="3">
        <v>0</v>
      </c>
      <c r="F10" s="3">
        <v>0</v>
      </c>
      <c r="G10" s="5">
        <f t="shared" si="3"/>
        <v>0.09</v>
      </c>
      <c r="H10" s="6">
        <f t="shared" si="4"/>
        <v>7.9019999999999993E-2</v>
      </c>
      <c r="I10" s="5">
        <f t="shared" si="5"/>
        <v>0.5003998401278722</v>
      </c>
    </row>
    <row r="11" spans="1:9" x14ac:dyDescent="0.3">
      <c r="A11" s="1">
        <v>10</v>
      </c>
      <c r="B11" s="3">
        <v>4</v>
      </c>
      <c r="C11" s="3">
        <v>-0.15</v>
      </c>
      <c r="D11" s="3">
        <v>0.85499999999999998</v>
      </c>
      <c r="E11" s="3">
        <v>0</v>
      </c>
      <c r="F11" s="3">
        <v>0</v>
      </c>
      <c r="G11" s="5">
        <f t="shared" si="3"/>
        <v>7.4999999999999997E-2</v>
      </c>
      <c r="H11" s="6">
        <f t="shared" si="4"/>
        <v>6.4125000000000001E-2</v>
      </c>
      <c r="I11" s="5">
        <f t="shared" si="5"/>
        <v>0.50089919145472772</v>
      </c>
    </row>
    <row r="12" spans="1:9" x14ac:dyDescent="0.3">
      <c r="A12" s="1">
        <v>11</v>
      </c>
      <c r="B12" s="3">
        <v>4.5</v>
      </c>
      <c r="C12" s="3">
        <v>-0.1</v>
      </c>
      <c r="D12" s="3">
        <v>0.66800000000000004</v>
      </c>
      <c r="E12" s="3">
        <v>0</v>
      </c>
      <c r="F12" s="3">
        <v>0</v>
      </c>
      <c r="G12" s="5">
        <f t="shared" si="3"/>
        <v>0.05</v>
      </c>
      <c r="H12" s="6">
        <f t="shared" si="4"/>
        <v>3.3400000000000006E-2</v>
      </c>
      <c r="I12" s="5">
        <f t="shared" si="5"/>
        <v>0.50249378105604448</v>
      </c>
    </row>
    <row r="13" spans="1:9" x14ac:dyDescent="0.3">
      <c r="A13" s="1">
        <v>12</v>
      </c>
      <c r="B13" s="3">
        <v>5</v>
      </c>
      <c r="C13" s="3">
        <v>-0.05</v>
      </c>
      <c r="D13" s="3">
        <v>0.47</v>
      </c>
      <c r="E13" s="3">
        <v>0</v>
      </c>
      <c r="F13" s="3">
        <v>0</v>
      </c>
      <c r="G13" s="5">
        <f t="shared" si="3"/>
        <v>2.5000000000000001E-2</v>
      </c>
      <c r="H13" s="6">
        <f t="shared" si="4"/>
        <v>1.175E-2</v>
      </c>
      <c r="I13" s="5">
        <f t="shared" si="5"/>
        <v>0.50249378105604448</v>
      </c>
    </row>
    <row r="14" spans="1:9" x14ac:dyDescent="0.3">
      <c r="A14" s="1">
        <v>13</v>
      </c>
      <c r="B14" s="3">
        <v>5.5</v>
      </c>
      <c r="C14" s="3">
        <v>-0.03</v>
      </c>
      <c r="D14" s="3">
        <v>0.34399999999999997</v>
      </c>
      <c r="E14" s="3">
        <v>0</v>
      </c>
      <c r="F14" s="3">
        <v>0</v>
      </c>
      <c r="G14" s="5">
        <f t="shared" si="3"/>
        <v>1.4999999999999999E-2</v>
      </c>
      <c r="H14" s="6">
        <f t="shared" si="4"/>
        <v>5.1599999999999997E-3</v>
      </c>
      <c r="I14" s="5">
        <f t="shared" si="5"/>
        <v>0.5003998401278722</v>
      </c>
    </row>
    <row r="15" spans="1:9" x14ac:dyDescent="0.3">
      <c r="A15" s="1">
        <v>14</v>
      </c>
      <c r="B15" s="3">
        <v>6</v>
      </c>
      <c r="C15" s="3">
        <v>0</v>
      </c>
      <c r="D15" s="3">
        <v>0</v>
      </c>
      <c r="E15" s="3">
        <v>0</v>
      </c>
      <c r="F15" s="3">
        <v>0</v>
      </c>
      <c r="G15" s="5">
        <f t="shared" si="3"/>
        <v>0</v>
      </c>
      <c r="H15" s="6">
        <f t="shared" si="4"/>
        <v>0</v>
      </c>
      <c r="I15" s="5">
        <f t="shared" si="5"/>
        <v>0.50089919145472772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</v>
      </c>
      <c r="C3" s="3">
        <v>-0.2</v>
      </c>
    </row>
    <row r="4" spans="1:3" x14ac:dyDescent="0.3">
      <c r="A4" s="1">
        <v>3</v>
      </c>
      <c r="B4" s="3">
        <v>0.5</v>
      </c>
      <c r="C4" s="3">
        <v>-0.4</v>
      </c>
    </row>
    <row r="5" spans="1:3" x14ac:dyDescent="0.3">
      <c r="A5" s="1">
        <v>4</v>
      </c>
      <c r="B5" s="3">
        <v>1</v>
      </c>
      <c r="C5" s="3">
        <v>-0.35</v>
      </c>
    </row>
    <row r="6" spans="1:3" x14ac:dyDescent="0.3">
      <c r="A6" s="1">
        <v>5</v>
      </c>
      <c r="B6" s="3">
        <v>1.5</v>
      </c>
      <c r="C6" s="3">
        <v>-0.35</v>
      </c>
    </row>
    <row r="7" spans="1:3" x14ac:dyDescent="0.3">
      <c r="A7" s="1">
        <v>6</v>
      </c>
      <c r="B7" s="3">
        <v>2</v>
      </c>
      <c r="C7" s="3">
        <v>-0.3</v>
      </c>
    </row>
    <row r="8" spans="1:3" x14ac:dyDescent="0.3">
      <c r="A8" s="1">
        <v>7</v>
      </c>
      <c r="B8" s="3">
        <v>2.5</v>
      </c>
      <c r="C8" s="3">
        <v>-0.28999999999999998</v>
      </c>
    </row>
    <row r="9" spans="1:3" x14ac:dyDescent="0.3">
      <c r="A9" s="1">
        <v>8</v>
      </c>
      <c r="B9" s="3">
        <v>3</v>
      </c>
      <c r="C9" s="3">
        <v>-0.2</v>
      </c>
    </row>
    <row r="10" spans="1:3" x14ac:dyDescent="0.3">
      <c r="A10" s="1">
        <v>9</v>
      </c>
      <c r="B10" s="3">
        <v>3.5</v>
      </c>
      <c r="C10" s="3">
        <v>-0.18</v>
      </c>
    </row>
    <row r="11" spans="1:3" x14ac:dyDescent="0.3">
      <c r="A11" s="1">
        <v>10</v>
      </c>
      <c r="B11" s="3">
        <v>4</v>
      </c>
      <c r="C11" s="3">
        <v>-0.15</v>
      </c>
    </row>
    <row r="12" spans="1:3" x14ac:dyDescent="0.3">
      <c r="A12" s="1">
        <v>11</v>
      </c>
      <c r="B12" s="3">
        <v>4.5</v>
      </c>
      <c r="C12" s="3">
        <v>-0.1</v>
      </c>
    </row>
    <row r="13" spans="1:3" x14ac:dyDescent="0.3">
      <c r="A13" s="1">
        <v>12</v>
      </c>
      <c r="B13" s="3">
        <v>5</v>
      </c>
      <c r="C13" s="3">
        <v>-0.05</v>
      </c>
    </row>
    <row r="14" spans="1:3" x14ac:dyDescent="0.3">
      <c r="A14" s="1">
        <v>13</v>
      </c>
      <c r="B14" s="3">
        <v>5.5</v>
      </c>
      <c r="C14" s="3">
        <v>-0.03</v>
      </c>
    </row>
    <row r="15" spans="1:3" x14ac:dyDescent="0.3">
      <c r="A15" s="1">
        <v>14</v>
      </c>
      <c r="B15" s="3">
        <v>6</v>
      </c>
      <c r="C15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Informacion</vt:lpstr>
      <vt:lpstr>Resultados</vt:lpstr>
      <vt:lpstr>Verticales</vt:lpstr>
      <vt:lpstr>Batimetria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2017-07-21T10:12:04Z</dcterms:created>
  <dcterms:modified xsi:type="dcterms:W3CDTF">2017-11-29T21:34:04Z</dcterms:modified>
</cp:coreProperties>
</file>