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4" i="2" l="1"/>
  <c r="B10" i="2"/>
  <c r="B12" i="2"/>
  <c r="B15" i="2" s="1"/>
  <c r="B13" i="2"/>
  <c r="B7" i="2"/>
  <c r="I4" i="3"/>
  <c r="I5" i="3"/>
  <c r="I6" i="3"/>
  <c r="I7" i="3"/>
  <c r="I8" i="3"/>
  <c r="I9" i="3"/>
  <c r="I10" i="3"/>
  <c r="I11" i="3"/>
  <c r="I12" i="3"/>
  <c r="H4" i="3"/>
  <c r="H5" i="3"/>
  <c r="H6" i="3"/>
  <c r="H7" i="3"/>
  <c r="H8" i="3"/>
  <c r="H9" i="3"/>
  <c r="H10" i="3"/>
  <c r="H11" i="3"/>
  <c r="H12" i="3"/>
  <c r="H13" i="3"/>
  <c r="G4" i="3"/>
  <c r="G5" i="3"/>
  <c r="G6" i="3"/>
  <c r="G7" i="3"/>
  <c r="G8" i="3"/>
  <c r="G9" i="3"/>
  <c r="G10" i="3"/>
  <c r="G11" i="3"/>
  <c r="G12" i="3"/>
  <c r="G13" i="3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<sst xmlns="http://schemas.openxmlformats.org/spreadsheetml/2006/main" count="84" uniqueCount="56">
  <si>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</si>
  <si>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</si>
  <si>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</si>
  <si>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Miel (Q2)</t>
  </si>
  <si>
    <t>Municipio</t>
  </si>
  <si>
    <t>Caldas</t>
  </si>
  <si>
    <t>Dirección</t>
  </si>
  <si>
    <t>Cra49 Calle 125bSur</t>
  </si>
  <si>
    <t>Barrio</t>
  </si>
  <si>
    <t>Parque Las Tres Aguas</t>
  </si>
  <si>
    <t>Subcuenca</t>
  </si>
  <si>
    <t>La Miel</t>
  </si>
  <si>
    <t>Longitud</t>
  </si>
  <si>
    <t>-75.6328735352</t>
  </si>
  <si>
    <t>Latitud</t>
  </si>
  <si>
    <t>6.0954890251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</si>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</sst>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0.55500000000000005</c:v>
                </c:pt>
                <c:pt idx="3">
                  <c:v>1.111</c:v>
                </c:pt>
                <c:pt idx="4">
                  <c:v>1.667</c:v>
                </c:pt>
                <c:pt idx="5">
                  <c:v>2.222</c:v>
                </c:pt>
                <c:pt idx="6">
                  <c:v>2.778</c:v>
                </c:pt>
                <c:pt idx="7">
                  <c:v>3.3330000000000002</c:v>
                </c:pt>
                <c:pt idx="8">
                  <c:v>3.8889999999999998</c:v>
                </c:pt>
                <c:pt idx="9">
                  <c:v>4.444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-0.113</c:v>
                </c:pt>
                <c:pt idx="2">
                  <c:v>-0.192</c:v>
                </c:pt>
                <c:pt idx="3">
                  <c:v>-0.27</c:v>
                </c:pt>
                <c:pt idx="4">
                  <c:v>-0.17299999999999999</c:v>
                </c:pt>
                <c:pt idx="5">
                  <c:v>-0.23</c:v>
                </c:pt>
                <c:pt idx="6">
                  <c:v>-0.16900000000000001</c:v>
                </c:pt>
                <c:pt idx="7">
                  <c:v>-0.124</c:v>
                </c:pt>
                <c:pt idx="8">
                  <c:v>-0.151</c:v>
                </c:pt>
                <c:pt idx="9">
                  <c:v>-0.154</c:v>
                </c:pt>
                <c:pt idx="10">
                  <c:v>-0.19900000000000001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F8-4759-B865-AF03BD3F8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076920"/>
        <c:axId val="603071344"/>
      </c:scatterChart>
      <c:valAx>
        <c:axId val="603076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03071344"/>
        <c:crosses val="autoZero"/>
        <c:crossBetween val="midCat"/>
      </c:valAx>
      <c:valAx>
        <c:axId val="60307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03076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E8DE468-8D95-4D5B-8C13-0A1F90E20BD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28FA9A2-9AA8-4EE1-9A1D-6227DF2BC1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561</v>
      </c>
      <c r="C2" s="3" t="s">
        <v>24</v>
      </c>
    </row>
    <row r="3" spans="1:3" x14ac:dyDescent="0.3">
      <c r="A3" s="2" t="s">
        <v>25</v>
      </c>
      <c r="B3" s="3">
        <v>1000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42802.375694444447</v>
      </c>
      <c r="C5" s="3" t="s">
        <v>18</v>
      </c>
    </row>
    <row r="6" spans="1:3" x14ac:dyDescent="0.3">
      <c r="A6" s="2" t="s">
        <v>29</v>
      </c>
      <c r="B6" s="3">
        <v>5</v>
      </c>
      <c r="C6" s="3" t="s">
        <v>30</v>
      </c>
    </row>
    <row r="7" spans="1:3" x14ac:dyDescent="0.3">
      <c r="A7" s="2" t="s">
        <v>31</v>
      </c>
      <c r="B7" s="7">
        <f>SUM(Verticales!H2:H13)</f>
        <v>0.82046856400000001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0.91212732695875864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SUM(Verticales!I2:I13)</f>
        <v>5.0299950689418091</v>
      </c>
      <c r="C12" s="3" t="s">
        <v>38</v>
      </c>
    </row>
    <row r="13" spans="1:3" x14ac:dyDescent="0.3">
      <c r="A13" s="2" t="s">
        <v>39</v>
      </c>
      <c r="B13" s="7">
        <f>SUM(Verticales!G2:G13)</f>
        <v>0.89951100000000006</v>
      </c>
      <c r="C13" s="3" t="s">
        <v>18</v>
      </c>
    </row>
    <row r="14" spans="1:3" x14ac:dyDescent="0.3">
      <c r="A14" s="2" t="s">
        <v>40</v>
      </c>
      <c r="B14" s="7">
        <f>B13/B6</f>
        <v>0.17990220000000001</v>
      </c>
      <c r="C14" s="3" t="s">
        <v>18</v>
      </c>
    </row>
    <row r="15" spans="1:3" x14ac:dyDescent="0.3">
      <c r="A15" s="2" t="s">
        <v>41</v>
      </c>
      <c r="B15" s="7">
        <f>B13/B12</f>
        <v>0.17882939996385239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opLeftCell="C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-0.113</v>
      </c>
      <c r="D3" s="3">
        <v>0</v>
      </c>
      <c r="E3" s="3">
        <v>-999</v>
      </c>
      <c r="F3" s="3">
        <v>-999</v>
      </c>
      <c r="G3" s="5">
        <f t="shared" ref="G3:G13" si="1">((B3-B2)/2+(B4-B3)/2)*ABS(C3)</f>
        <v>3.1357500000000003E-2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0.55500000000000005</v>
      </c>
      <c r="C4" s="3">
        <v>-0.192</v>
      </c>
      <c r="D4" s="3">
        <v>0.86</v>
      </c>
      <c r="E4" s="3">
        <v>-999</v>
      </c>
      <c r="F4" s="3">
        <v>-999</v>
      </c>
      <c r="G4" s="5">
        <f t="shared" si="1"/>
        <v>0.106656</v>
      </c>
      <c r="H4" s="6">
        <f t="shared" si="0"/>
        <v>9.1724159999999999E-2</v>
      </c>
      <c r="I4" s="5">
        <f t="shared" ref="I3:I13" si="2">SQRT(ABS(C4-C3)^2+(B4-B3)^2)</f>
        <v>0.56059432747754423</v>
      </c>
    </row>
    <row r="5" spans="1:9" x14ac:dyDescent="0.3">
      <c r="A5" s="1">
        <v>4</v>
      </c>
      <c r="B5" s="3">
        <v>1.111</v>
      </c>
      <c r="C5" s="3">
        <v>-0.27</v>
      </c>
      <c r="D5" s="3">
        <v>0.81499999999999995</v>
      </c>
      <c r="E5" s="3">
        <v>-999</v>
      </c>
      <c r="F5" s="3">
        <v>-999</v>
      </c>
      <c r="G5" s="5">
        <f t="shared" si="1"/>
        <v>0.15012000000000003</v>
      </c>
      <c r="H5" s="6">
        <f t="shared" si="0"/>
        <v>0.12234780000000002</v>
      </c>
      <c r="I5" s="5">
        <f t="shared" si="2"/>
        <v>0.56144456538468679</v>
      </c>
    </row>
    <row r="6" spans="1:9" x14ac:dyDescent="0.3">
      <c r="A6" s="1">
        <v>5</v>
      </c>
      <c r="B6" s="3">
        <v>1.667</v>
      </c>
      <c r="C6" s="3">
        <v>-0.17299999999999999</v>
      </c>
      <c r="D6" s="3">
        <v>1.097</v>
      </c>
      <c r="E6" s="3">
        <v>-999</v>
      </c>
      <c r="F6" s="3">
        <v>-999</v>
      </c>
      <c r="G6" s="5">
        <f t="shared" si="1"/>
        <v>9.6101499999999992E-2</v>
      </c>
      <c r="H6" s="6">
        <f t="shared" si="0"/>
        <v>0.10542334549999999</v>
      </c>
      <c r="I6" s="5">
        <f t="shared" si="2"/>
        <v>0.5643979092803233</v>
      </c>
    </row>
    <row r="7" spans="1:9" x14ac:dyDescent="0.3">
      <c r="A7" s="1">
        <v>6</v>
      </c>
      <c r="B7" s="3">
        <v>2.222</v>
      </c>
      <c r="C7" s="3">
        <v>-0.23</v>
      </c>
      <c r="D7" s="3">
        <v>1.135</v>
      </c>
      <c r="E7" s="3">
        <v>-999</v>
      </c>
      <c r="F7" s="3">
        <v>-999</v>
      </c>
      <c r="G7" s="5">
        <f t="shared" si="1"/>
        <v>0.12776500000000002</v>
      </c>
      <c r="H7" s="6">
        <f t="shared" si="0"/>
        <v>0.14501327500000002</v>
      </c>
      <c r="I7" s="5">
        <f t="shared" si="2"/>
        <v>0.55791934901023099</v>
      </c>
    </row>
    <row r="8" spans="1:9" x14ac:dyDescent="0.3">
      <c r="A8" s="1">
        <v>7</v>
      </c>
      <c r="B8" s="3">
        <v>2.778</v>
      </c>
      <c r="C8" s="3">
        <v>-0.16900000000000001</v>
      </c>
      <c r="D8" s="3">
        <v>0.748</v>
      </c>
      <c r="E8" s="3">
        <v>-999</v>
      </c>
      <c r="F8" s="3">
        <v>-999</v>
      </c>
      <c r="G8" s="5">
        <f t="shared" si="1"/>
        <v>9.3879500000000018E-2</v>
      </c>
      <c r="H8" s="6">
        <f t="shared" si="0"/>
        <v>7.0221866000000008E-2</v>
      </c>
      <c r="I8" s="5">
        <f t="shared" si="2"/>
        <v>0.55933621373910702</v>
      </c>
    </row>
    <row r="9" spans="1:9" x14ac:dyDescent="0.3">
      <c r="A9" s="1">
        <v>8</v>
      </c>
      <c r="B9" s="3">
        <v>3.3330000000000002</v>
      </c>
      <c r="C9" s="3">
        <v>-0.124</v>
      </c>
      <c r="D9" s="3">
        <v>1.0069999999999999</v>
      </c>
      <c r="E9" s="3">
        <v>-999</v>
      </c>
      <c r="F9" s="3">
        <v>-999</v>
      </c>
      <c r="G9" s="5">
        <f t="shared" si="1"/>
        <v>6.8881999999999985E-2</v>
      </c>
      <c r="H9" s="6">
        <f t="shared" si="0"/>
        <v>6.9364173999999973E-2</v>
      </c>
      <c r="I9" s="5">
        <f t="shared" si="2"/>
        <v>0.55682133579811766</v>
      </c>
    </row>
    <row r="10" spans="1:9" x14ac:dyDescent="0.3">
      <c r="A10" s="1">
        <v>9</v>
      </c>
      <c r="B10" s="3">
        <v>3.8889999999999998</v>
      </c>
      <c r="C10" s="3">
        <v>-0.151</v>
      </c>
      <c r="D10" s="3">
        <v>1.179</v>
      </c>
      <c r="E10" s="3">
        <v>-999</v>
      </c>
      <c r="F10" s="3">
        <v>-999</v>
      </c>
      <c r="G10" s="5">
        <f t="shared" si="1"/>
        <v>8.3880499999999983E-2</v>
      </c>
      <c r="H10" s="6">
        <f t="shared" si="0"/>
        <v>9.8895109499999981E-2</v>
      </c>
      <c r="I10" s="5">
        <f t="shared" si="2"/>
        <v>0.55665518950244197</v>
      </c>
    </row>
    <row r="11" spans="1:9" x14ac:dyDescent="0.3">
      <c r="A11" s="1">
        <v>10</v>
      </c>
      <c r="B11" s="3">
        <v>4.444</v>
      </c>
      <c r="C11" s="3">
        <v>-0.154</v>
      </c>
      <c r="D11" s="3">
        <v>0.91800000000000004</v>
      </c>
      <c r="E11" s="3">
        <v>-999</v>
      </c>
      <c r="F11" s="3">
        <v>-999</v>
      </c>
      <c r="G11" s="5">
        <f t="shared" si="1"/>
        <v>8.5547000000000012E-2</v>
      </c>
      <c r="H11" s="6">
        <f t="shared" si="0"/>
        <v>7.8532146000000011E-2</v>
      </c>
      <c r="I11" s="5">
        <f t="shared" si="2"/>
        <v>0.55500810804888256</v>
      </c>
    </row>
    <row r="12" spans="1:9" x14ac:dyDescent="0.3">
      <c r="A12" s="1">
        <v>11</v>
      </c>
      <c r="B12" s="3">
        <v>5</v>
      </c>
      <c r="C12" s="3">
        <v>-0.19900000000000001</v>
      </c>
      <c r="D12" s="3">
        <v>0.70399999999999996</v>
      </c>
      <c r="E12" s="3">
        <v>-999</v>
      </c>
      <c r="F12" s="3">
        <v>-999</v>
      </c>
      <c r="G12" s="5">
        <f t="shared" si="1"/>
        <v>5.532200000000001E-2</v>
      </c>
      <c r="H12" s="6">
        <f t="shared" si="0"/>
        <v>3.8946688000000007E-2</v>
      </c>
      <c r="I12" s="5">
        <f t="shared" si="2"/>
        <v>0.55781807070047496</v>
      </c>
    </row>
    <row r="13" spans="1:9" x14ac:dyDescent="0.3">
      <c r="A13" s="1">
        <v>12</v>
      </c>
      <c r="B13" s="3">
        <v>5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1"/>
        <v>0</v>
      </c>
      <c r="H13" s="6">
        <f t="shared" si="0"/>
        <v>0</v>
      </c>
      <c r="I13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-0.113</v>
      </c>
    </row>
    <row r="3" spans="1:3" x14ac:dyDescent="0.3">
      <c r="A3" s="1">
        <v>2</v>
      </c>
      <c r="B3" s="3">
        <v>0.55500000000000005</v>
      </c>
      <c r="C3" s="3">
        <v>-0.192</v>
      </c>
    </row>
    <row r="4" spans="1:3" x14ac:dyDescent="0.3">
      <c r="A4" s="1">
        <v>3</v>
      </c>
      <c r="B4" s="3">
        <v>1.111</v>
      </c>
      <c r="C4" s="3">
        <v>-0.27</v>
      </c>
    </row>
    <row r="5" spans="1:3" x14ac:dyDescent="0.3">
      <c r="A5" s="1">
        <v>4</v>
      </c>
      <c r="B5" s="3">
        <v>1.667</v>
      </c>
      <c r="C5" s="3">
        <v>-0.17299999999999999</v>
      </c>
    </row>
    <row r="6" spans="1:3" x14ac:dyDescent="0.3">
      <c r="A6" s="1">
        <v>5</v>
      </c>
      <c r="B6" s="3">
        <v>2.222</v>
      </c>
      <c r="C6" s="3">
        <v>-0.23</v>
      </c>
    </row>
    <row r="7" spans="1:3" x14ac:dyDescent="0.3">
      <c r="A7" s="1">
        <v>6</v>
      </c>
      <c r="B7" s="3">
        <v>2.778</v>
      </c>
      <c r="C7" s="3">
        <v>-0.16900000000000001</v>
      </c>
    </row>
    <row r="8" spans="1:3" x14ac:dyDescent="0.3">
      <c r="A8" s="1">
        <v>7</v>
      </c>
      <c r="B8" s="3">
        <v>3.3330000000000002</v>
      </c>
      <c r="C8" s="3">
        <v>-0.124</v>
      </c>
    </row>
    <row r="9" spans="1:3" x14ac:dyDescent="0.3">
      <c r="A9" s="1">
        <v>8</v>
      </c>
      <c r="B9" s="3">
        <v>3.8889999999999998</v>
      </c>
      <c r="C9" s="3">
        <v>-0.151</v>
      </c>
    </row>
    <row r="10" spans="1:3" x14ac:dyDescent="0.3">
      <c r="A10" s="1">
        <v>9</v>
      </c>
      <c r="B10" s="3">
        <v>4.444</v>
      </c>
      <c r="C10" s="3">
        <v>-0.154</v>
      </c>
    </row>
    <row r="11" spans="1:3" x14ac:dyDescent="0.3">
      <c r="A11" s="1">
        <v>10</v>
      </c>
      <c r="B11" s="3">
        <v>5</v>
      </c>
      <c r="C11" s="3">
        <v>-0.19900000000000001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2017-07-27T05:50:46Z</dcterms:created>
  <dcterms:modified xsi:type="dcterms:W3CDTF">2017-11-29T20:44:04Z</dcterms:modified>
</cp:coreProperties>
</file>