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<sst xmlns="http://schemas.openxmlformats.org/spreadsheetml/2006/main" count="84" uniqueCount="55">
  <si>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</si>
  <si>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</si>
  <si>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</si>
  <si>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Valeria (Q1)</t>
  </si>
  <si>
    <t>Municipio</t>
  </si>
  <si>
    <t>Caldas</t>
  </si>
  <si>
    <t>Dirección</t>
  </si>
  <si>
    <t>Calle 125sur Cra 49</t>
  </si>
  <si>
    <t>Barrio</t>
  </si>
  <si>
    <t>La Valeria</t>
  </si>
  <si>
    <t>Subcuenca</t>
  </si>
  <si>
    <t>Longitud</t>
  </si>
  <si>
    <t>-75.6363830566</t>
  </si>
  <si>
    <t>Latitud</t>
  </si>
  <si>
    <t>6.09530067444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</si>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</sst>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0.27800000000000002</c:v>
                </c:pt>
                <c:pt idx="3">
                  <c:v>0.55500000000000005</c:v>
                </c:pt>
                <c:pt idx="4">
                  <c:v>0.83299999999999996</c:v>
                </c:pt>
                <c:pt idx="5">
                  <c:v>1.111</c:v>
                </c:pt>
                <c:pt idx="6">
                  <c:v>1.389</c:v>
                </c:pt>
                <c:pt idx="7">
                  <c:v>1.667</c:v>
                </c:pt>
                <c:pt idx="8">
                  <c:v>1.944</c:v>
                </c:pt>
                <c:pt idx="9">
                  <c:v>2.222</c:v>
                </c:pt>
                <c:pt idx="10">
                  <c:v>2.5</c:v>
                </c:pt>
                <c:pt idx="11">
                  <c:v>2.5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-0.19600000000000001</c:v>
                </c:pt>
                <c:pt idx="2">
                  <c:v>-0.26200000000000001</c:v>
                </c:pt>
                <c:pt idx="3">
                  <c:v>-0.30099999999999999</c:v>
                </c:pt>
                <c:pt idx="4">
                  <c:v>-0.29699999999999999</c:v>
                </c:pt>
                <c:pt idx="5">
                  <c:v>-0.29699999999999999</c:v>
                </c:pt>
                <c:pt idx="6">
                  <c:v>-0.28000000000000003</c:v>
                </c:pt>
                <c:pt idx="7">
                  <c:v>-0.28000000000000003</c:v>
                </c:pt>
                <c:pt idx="8">
                  <c:v>-0.249</c:v>
                </c:pt>
                <c:pt idx="9">
                  <c:v>-0.17599999999999999</c:v>
                </c:pt>
                <c:pt idx="10">
                  <c:v>-0.09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27-4D87-A345-A5DC455A9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8760"/>
        <c:axId val="560023024"/>
      </c:scatterChart>
      <c:valAx>
        <c:axId val="560018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23024"/>
        <c:crosses val="autoZero"/>
        <c:crossBetween val="midCat"/>
      </c:valAx>
      <c:valAx>
        <c:axId val="56002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8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0B722A1-1C3C-4C33-A834-E2EEBC225345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A326B7C-1874-4F62-980A-7C1A86067E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9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889</v>
      </c>
      <c r="C2" s="3" t="s">
        <v>23</v>
      </c>
    </row>
    <row r="3" spans="1:3" x14ac:dyDescent="0.3">
      <c r="A3" s="2" t="s">
        <v>24</v>
      </c>
      <c r="B3" s="3">
        <v>1009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42991.344444444447</v>
      </c>
      <c r="C5" s="3" t="s">
        <v>17</v>
      </c>
    </row>
    <row r="6" spans="1:3" x14ac:dyDescent="0.3">
      <c r="A6" s="2" t="s">
        <v>28</v>
      </c>
      <c r="B6" s="3">
        <v>2.5</v>
      </c>
      <c r="C6" s="3" t="s">
        <v>29</v>
      </c>
    </row>
    <row r="7" spans="1:3" x14ac:dyDescent="0.3">
      <c r="A7" s="2" t="s">
        <v>30</v>
      </c>
      <c r="B7" s="8">
        <f>SUM(Verticales!H2:H30)</f>
        <v>0.6411443295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1.0101788126059581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2.5351595456894547</v>
      </c>
      <c r="C12" s="3" t="s">
        <v>37</v>
      </c>
    </row>
    <row r="13" spans="1:3" x14ac:dyDescent="0.3">
      <c r="A13" s="2" t="s">
        <v>38</v>
      </c>
      <c r="B13" s="8">
        <f>SUM(Verticales!G2:G30)</f>
        <v>0.63468400000000003</v>
      </c>
      <c r="C13" s="3" t="s">
        <v>17</v>
      </c>
    </row>
    <row r="14" spans="1:3" x14ac:dyDescent="0.3">
      <c r="A14" s="2" t="s">
        <v>39</v>
      </c>
      <c r="B14" s="8">
        <f>B13/B6</f>
        <v>0.25387360000000003</v>
      </c>
      <c r="C14" s="3" t="s">
        <v>17</v>
      </c>
    </row>
    <row r="15" spans="1:3" x14ac:dyDescent="0.3">
      <c r="A15" s="2" t="s">
        <v>40</v>
      </c>
      <c r="B15" s="8">
        <f>B13/B12</f>
        <v>0.25035268532868338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I14" sqref="I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-0.19600000000000001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2.7244000000000004E-2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0.27800000000000002</v>
      </c>
      <c r="C4" s="3">
        <v>-0.26200000000000001</v>
      </c>
      <c r="D4" s="3">
        <v>0.90700000000000003</v>
      </c>
      <c r="E4" s="3">
        <v>0</v>
      </c>
      <c r="F4" s="3">
        <v>0</v>
      </c>
      <c r="G4" s="6">
        <f t="shared" si="1"/>
        <v>7.2705000000000006E-2</v>
      </c>
      <c r="H4" s="7">
        <f t="shared" si="0"/>
        <v>6.5943435000000009E-2</v>
      </c>
      <c r="I4" s="6">
        <f t="shared" ref="I3:I5" si="2">SQRT(ABS(C4-C3)^2+(B4-B3)^2)</f>
        <v>0.28572714256787018</v>
      </c>
    </row>
    <row r="5" spans="1:9" x14ac:dyDescent="0.3">
      <c r="A5" s="1">
        <v>3</v>
      </c>
      <c r="B5" s="3">
        <v>0.55500000000000005</v>
      </c>
      <c r="C5" s="3">
        <v>-0.30099999999999999</v>
      </c>
      <c r="D5" s="3">
        <v>1.1739999999999999</v>
      </c>
      <c r="E5" s="3">
        <v>0</v>
      </c>
      <c r="F5" s="3">
        <v>0</v>
      </c>
      <c r="G5" s="6">
        <f t="shared" si="1"/>
        <v>8.3527499999999991E-2</v>
      </c>
      <c r="H5" s="7">
        <f t="shared" si="0"/>
        <v>9.8061284999999984E-2</v>
      </c>
      <c r="I5" s="6">
        <f t="shared" si="2"/>
        <v>0.27973201461398733</v>
      </c>
    </row>
    <row r="6" spans="1:9" x14ac:dyDescent="0.3">
      <c r="A6" s="1">
        <v>4</v>
      </c>
      <c r="B6" s="3">
        <v>0.83299999999999996</v>
      </c>
      <c r="C6" s="3">
        <v>-0.29699999999999999</v>
      </c>
      <c r="D6" s="3">
        <v>0.88300000000000001</v>
      </c>
      <c r="E6" s="3">
        <v>0</v>
      </c>
      <c r="F6" s="3">
        <v>0</v>
      </c>
      <c r="G6" s="6">
        <f t="shared" ref="G6:G13" si="3">((B6-B5)/2+(B7-B6)/2)*ABS(C6)</f>
        <v>8.2565999999999987E-2</v>
      </c>
      <c r="H6" s="7">
        <f t="shared" ref="H6:H13" si="4">G6*D6</f>
        <v>7.2905777999999991E-2</v>
      </c>
      <c r="I6" s="6">
        <f t="shared" ref="I6:I13" si="5">SQRT(ABS(C6-C5)^2+(B6-B5)^2)</f>
        <v>0.27802877548915678</v>
      </c>
    </row>
    <row r="7" spans="1:9" x14ac:dyDescent="0.3">
      <c r="A7" s="1">
        <v>5</v>
      </c>
      <c r="B7" s="3">
        <v>1.111</v>
      </c>
      <c r="C7" s="3">
        <v>-0.29699999999999999</v>
      </c>
      <c r="D7" s="3">
        <v>1.2150000000000001</v>
      </c>
      <c r="E7" s="3">
        <v>0</v>
      </c>
      <c r="F7" s="3">
        <v>0</v>
      </c>
      <c r="G7" s="6">
        <f t="shared" si="3"/>
        <v>8.2566000000000001E-2</v>
      </c>
      <c r="H7" s="7">
        <f t="shared" si="4"/>
        <v>0.10031769</v>
      </c>
      <c r="I7" s="6">
        <f t="shared" si="5"/>
        <v>0.27800000000000002</v>
      </c>
    </row>
    <row r="8" spans="1:9" x14ac:dyDescent="0.3">
      <c r="A8" s="1">
        <v>6</v>
      </c>
      <c r="B8" s="3">
        <v>1.389</v>
      </c>
      <c r="C8" s="3">
        <v>-0.28000000000000003</v>
      </c>
      <c r="D8" s="3">
        <v>1.0820000000000001</v>
      </c>
      <c r="E8" s="3">
        <v>0</v>
      </c>
      <c r="F8" s="3">
        <v>0</v>
      </c>
      <c r="G8" s="6">
        <f t="shared" si="3"/>
        <v>7.784000000000002E-2</v>
      </c>
      <c r="H8" s="7">
        <f t="shared" si="4"/>
        <v>8.4222880000000028E-2</v>
      </c>
      <c r="I8" s="6">
        <f t="shared" si="5"/>
        <v>0.27851929915178231</v>
      </c>
    </row>
    <row r="9" spans="1:9" x14ac:dyDescent="0.3">
      <c r="A9" s="1">
        <v>7</v>
      </c>
      <c r="B9" s="3">
        <v>1.667</v>
      </c>
      <c r="C9" s="3">
        <v>-0.28000000000000003</v>
      </c>
      <c r="D9" s="3">
        <v>1.0109999999999999</v>
      </c>
      <c r="E9" s="3">
        <v>0</v>
      </c>
      <c r="F9" s="3">
        <v>0</v>
      </c>
      <c r="G9" s="6">
        <f t="shared" si="3"/>
        <v>7.7700000000000005E-2</v>
      </c>
      <c r="H9" s="7">
        <f t="shared" si="4"/>
        <v>7.8554699999999991E-2</v>
      </c>
      <c r="I9" s="6">
        <f t="shared" si="5"/>
        <v>0.27800000000000002</v>
      </c>
    </row>
    <row r="10" spans="1:9" x14ac:dyDescent="0.3">
      <c r="A10" s="1">
        <v>8</v>
      </c>
      <c r="B10" s="3">
        <v>1.944</v>
      </c>
      <c r="C10" s="3">
        <v>-0.249</v>
      </c>
      <c r="D10" s="3">
        <v>0.98099999999999998</v>
      </c>
      <c r="E10" s="3">
        <v>0</v>
      </c>
      <c r="F10" s="3">
        <v>0</v>
      </c>
      <c r="G10" s="6">
        <f t="shared" si="3"/>
        <v>6.9097499999999992E-2</v>
      </c>
      <c r="H10" s="7">
        <f t="shared" si="4"/>
        <v>6.7784647499999989E-2</v>
      </c>
      <c r="I10" s="6">
        <f t="shared" si="5"/>
        <v>0.27872925931807008</v>
      </c>
    </row>
    <row r="11" spans="1:9" x14ac:dyDescent="0.3">
      <c r="A11" s="1">
        <v>9</v>
      </c>
      <c r="B11" s="3">
        <v>2.222</v>
      </c>
      <c r="C11" s="3">
        <v>-0.17599999999999999</v>
      </c>
      <c r="D11" s="3">
        <v>1.2529999999999999</v>
      </c>
      <c r="E11" s="3">
        <v>0</v>
      </c>
      <c r="F11" s="3">
        <v>0</v>
      </c>
      <c r="G11" s="6">
        <f t="shared" si="3"/>
        <v>4.8927999999999999E-2</v>
      </c>
      <c r="H11" s="7">
        <f t="shared" si="4"/>
        <v>6.1306783999999996E-2</v>
      </c>
      <c r="I11" s="6">
        <f t="shared" si="5"/>
        <v>0.28742477276671896</v>
      </c>
    </row>
    <row r="12" spans="1:9" x14ac:dyDescent="0.3">
      <c r="A12" s="1">
        <v>10</v>
      </c>
      <c r="B12" s="3">
        <v>2.5</v>
      </c>
      <c r="C12" s="3">
        <v>-0.09</v>
      </c>
      <c r="D12" s="3">
        <v>0.96299999999999997</v>
      </c>
      <c r="E12" s="3">
        <v>0</v>
      </c>
      <c r="F12" s="3">
        <v>0</v>
      </c>
      <c r="G12" s="6">
        <f t="shared" si="3"/>
        <v>1.251E-2</v>
      </c>
      <c r="H12" s="7">
        <f t="shared" si="4"/>
        <v>1.204713E-2</v>
      </c>
      <c r="I12" s="6">
        <f t="shared" si="5"/>
        <v>0.29099828178186898</v>
      </c>
    </row>
    <row r="13" spans="1:9" x14ac:dyDescent="0.3">
      <c r="B13" s="5">
        <v>2.5</v>
      </c>
      <c r="C13" s="5">
        <v>0</v>
      </c>
      <c r="D13" s="5">
        <v>0</v>
      </c>
      <c r="E13" s="5">
        <v>0</v>
      </c>
      <c r="F13" s="5">
        <v>0</v>
      </c>
      <c r="G13" s="6">
        <f t="shared" si="3"/>
        <v>0</v>
      </c>
      <c r="H13" s="7">
        <f t="shared" si="4"/>
        <v>0</v>
      </c>
      <c r="I13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-0.19600000000000001</v>
      </c>
    </row>
    <row r="3" spans="1:3" x14ac:dyDescent="0.3">
      <c r="A3" s="1">
        <v>2</v>
      </c>
      <c r="B3" s="3">
        <v>0.27800000000000002</v>
      </c>
      <c r="C3" s="3">
        <v>-0.26200000000000001</v>
      </c>
    </row>
    <row r="4" spans="1:3" x14ac:dyDescent="0.3">
      <c r="A4" s="1">
        <v>3</v>
      </c>
      <c r="B4" s="3">
        <v>0.55500000000000005</v>
      </c>
      <c r="C4" s="3">
        <v>-0.30099999999999999</v>
      </c>
    </row>
    <row r="5" spans="1:3" x14ac:dyDescent="0.3">
      <c r="A5" s="1">
        <v>4</v>
      </c>
      <c r="B5" s="3">
        <v>0.83299999999999996</v>
      </c>
      <c r="C5" s="3">
        <v>-0.29699999999999999</v>
      </c>
    </row>
    <row r="6" spans="1:3" x14ac:dyDescent="0.3">
      <c r="A6" s="1">
        <v>5</v>
      </c>
      <c r="B6" s="3">
        <v>1.111</v>
      </c>
      <c r="C6" s="3">
        <v>-0.29699999999999999</v>
      </c>
    </row>
    <row r="7" spans="1:3" x14ac:dyDescent="0.3">
      <c r="A7" s="1">
        <v>6</v>
      </c>
      <c r="B7" s="3">
        <v>1.389</v>
      </c>
      <c r="C7" s="3">
        <v>-0.28000000000000003</v>
      </c>
    </row>
    <row r="8" spans="1:3" x14ac:dyDescent="0.3">
      <c r="A8" s="1">
        <v>7</v>
      </c>
      <c r="B8" s="3">
        <v>1.667</v>
      </c>
      <c r="C8" s="3">
        <v>-0.28000000000000003</v>
      </c>
    </row>
    <row r="9" spans="1:3" x14ac:dyDescent="0.3">
      <c r="A9" s="1">
        <v>8</v>
      </c>
      <c r="B9" s="3">
        <v>1.944</v>
      </c>
      <c r="C9" s="3">
        <v>-0.249</v>
      </c>
    </row>
    <row r="10" spans="1:3" x14ac:dyDescent="0.3">
      <c r="A10" s="1">
        <v>9</v>
      </c>
      <c r="B10" s="3">
        <v>2.222</v>
      </c>
      <c r="C10" s="3">
        <v>-0.17599999999999999</v>
      </c>
    </row>
    <row r="11" spans="1:3" x14ac:dyDescent="0.3">
      <c r="A11" s="1">
        <v>10</v>
      </c>
      <c r="B11" s="3">
        <v>2.5</v>
      </c>
      <c r="C11" s="3">
        <v>-0.09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2017-10-30T21:13:54Z</dcterms:created>
  <dcterms:modified xsi:type="dcterms:W3CDTF">2017-11-29T22:05:45Z</dcterms:modified>
</cp:coreProperties>
</file>