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<sst xmlns="http://schemas.openxmlformats.org/spreadsheetml/2006/main" count="84" uniqueCount="56">
  <si>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</si>
  <si>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</si>
  <si>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</si>
  <si>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Hueso (H4)</t>
  </si>
  <si>
    <t>Municipio</t>
  </si>
  <si>
    <t>Medellín</t>
  </si>
  <si>
    <t>Dirección</t>
  </si>
  <si>
    <t>cra 117</t>
  </si>
  <si>
    <t>Barrio</t>
  </si>
  <si>
    <t>Libertadores</t>
  </si>
  <si>
    <t>Subcuenca</t>
  </si>
  <si>
    <t>Quebrada La Hueso</t>
  </si>
  <si>
    <t>Longitud</t>
  </si>
  <si>
    <t>-75.579589</t>
  </si>
  <si>
    <t>Latitud</t>
  </si>
  <si>
    <t>6.251214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</si>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</sst>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0.52</c:v>
                </c:pt>
                <c:pt idx="3">
                  <c:v>1.04</c:v>
                </c:pt>
                <c:pt idx="4">
                  <c:v>1.56</c:v>
                </c:pt>
                <c:pt idx="5">
                  <c:v>2.08</c:v>
                </c:pt>
                <c:pt idx="6">
                  <c:v>2.6</c:v>
                </c:pt>
                <c:pt idx="7">
                  <c:v>2.6</c:v>
                </c:pt>
              </c:numCache>
            </c:numRef>
          </c:xVal>
          <c:yVal>
            <c:numRef>
              <c:f>Verticales!$C$2:$C$9</c:f>
              <c:numCache>
                <c:formatCode>General</c:formatCode>
                <c:ptCount val="8"/>
                <c:pt idx="0">
                  <c:v>0</c:v>
                </c:pt>
                <c:pt idx="1">
                  <c:v>-1.0999999999999999E-2</c:v>
                </c:pt>
                <c:pt idx="2">
                  <c:v>-9.1999999999999998E-2</c:v>
                </c:pt>
                <c:pt idx="3">
                  <c:v>-0.311</c:v>
                </c:pt>
                <c:pt idx="4">
                  <c:v>-0.1</c:v>
                </c:pt>
                <c:pt idx="5">
                  <c:v>-5.0999999999999997E-2</c:v>
                </c:pt>
                <c:pt idx="6">
                  <c:v>-5.0000000000000001E-3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6A-42F5-8870-FCA996ACB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100144"/>
        <c:axId val="569100472"/>
      </c:scatterChart>
      <c:valAx>
        <c:axId val="5691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0472"/>
        <c:crosses val="autoZero"/>
        <c:crossBetween val="midCat"/>
      </c:valAx>
      <c:valAx>
        <c:axId val="56910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4AD7792-0301-494C-A0B0-0411A77D4C84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BC4623-9CAF-4D9A-B3EE-4A5F43392A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823</v>
      </c>
      <c r="C2" s="3" t="s">
        <v>24</v>
      </c>
    </row>
    <row r="3" spans="1:3" x14ac:dyDescent="0.3">
      <c r="A3" s="2" t="s">
        <v>25</v>
      </c>
      <c r="B3" s="3">
        <v>1093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42928.457638888889</v>
      </c>
      <c r="C5" s="3" t="s">
        <v>18</v>
      </c>
    </row>
    <row r="6" spans="1:3" x14ac:dyDescent="0.3">
      <c r="A6" s="2" t="s">
        <v>29</v>
      </c>
      <c r="B6" s="3">
        <v>2.6</v>
      </c>
      <c r="C6" s="3" t="s">
        <v>30</v>
      </c>
    </row>
    <row r="7" spans="1:3" x14ac:dyDescent="0.3">
      <c r="A7" s="2" t="s">
        <v>31</v>
      </c>
      <c r="B7" s="8">
        <f>SUM(Verticales!H2:H30)</f>
        <v>0.26907426000000007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0.92073042704626362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2.7120181498242069</v>
      </c>
      <c r="C12" s="3" t="s">
        <v>38</v>
      </c>
    </row>
    <row r="13" spans="1:3" x14ac:dyDescent="0.3">
      <c r="A13" s="2" t="s">
        <v>39</v>
      </c>
      <c r="B13" s="8">
        <f>SUM(Verticales!G2:G30)</f>
        <v>0.29224</v>
      </c>
      <c r="C13" s="3" t="s">
        <v>18</v>
      </c>
    </row>
    <row r="14" spans="1:3" x14ac:dyDescent="0.3">
      <c r="A14" s="2" t="s">
        <v>40</v>
      </c>
      <c r="B14" s="8">
        <f>B13/B6</f>
        <v>0.1124</v>
      </c>
      <c r="C14" s="3" t="s">
        <v>18</v>
      </c>
    </row>
    <row r="15" spans="1:3" x14ac:dyDescent="0.3">
      <c r="A15" s="2" t="s">
        <v>41</v>
      </c>
      <c r="B15" s="8">
        <f>B13/B12</f>
        <v>0.10775739093742533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activeCell="B2" sqref="B2:C9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-1.0999999999999999E-2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2.8600000000000001E-3</v>
      </c>
      <c r="H3" s="7">
        <f t="shared" si="0"/>
        <v>0</v>
      </c>
      <c r="I3" s="6">
        <f t="shared" ref="I3:I5" si="2">SQRT(ABS(C3-C2)^2+(B3-B2)^2)</f>
        <v>1.0999999999999999E-2</v>
      </c>
    </row>
    <row r="4" spans="1:9" x14ac:dyDescent="0.3">
      <c r="A4" s="1">
        <v>2</v>
      </c>
      <c r="B4" s="3">
        <v>0.52</v>
      </c>
      <c r="C4" s="3">
        <v>-9.1999999999999998E-2</v>
      </c>
      <c r="D4" s="3">
        <v>1.054</v>
      </c>
      <c r="E4" s="3">
        <v>0</v>
      </c>
      <c r="F4" s="3">
        <v>0</v>
      </c>
      <c r="G4" s="6">
        <f t="shared" si="1"/>
        <v>4.7840000000000001E-2</v>
      </c>
      <c r="H4" s="7">
        <f t="shared" si="0"/>
        <v>5.042336E-2</v>
      </c>
      <c r="I4" s="6">
        <f t="shared" si="2"/>
        <v>0.52627084281765035</v>
      </c>
    </row>
    <row r="5" spans="1:9" x14ac:dyDescent="0.3">
      <c r="A5" s="1">
        <v>3</v>
      </c>
      <c r="B5" s="3">
        <v>1.04</v>
      </c>
      <c r="C5" s="3">
        <v>-0.311</v>
      </c>
      <c r="D5" s="3">
        <v>0.90200000000000002</v>
      </c>
      <c r="E5" s="3">
        <v>0</v>
      </c>
      <c r="F5" s="3">
        <v>0</v>
      </c>
      <c r="G5" s="6">
        <f t="shared" si="1"/>
        <v>0.16172</v>
      </c>
      <c r="H5" s="7">
        <f t="shared" si="0"/>
        <v>0.14587144000000002</v>
      </c>
      <c r="I5" s="6">
        <f t="shared" si="2"/>
        <v>0.56423488016959744</v>
      </c>
    </row>
    <row r="6" spans="1:9" x14ac:dyDescent="0.3">
      <c r="A6" s="1">
        <v>4</v>
      </c>
      <c r="B6" s="3">
        <v>1.56</v>
      </c>
      <c r="C6" s="3">
        <v>-0.1</v>
      </c>
      <c r="D6" s="3">
        <v>0.94899999999999995</v>
      </c>
      <c r="E6" s="3">
        <v>0</v>
      </c>
      <c r="F6" s="3">
        <v>0</v>
      </c>
      <c r="G6" s="6">
        <f t="shared" ref="G6:G9" si="3">((B6-B5)/2+(B7-B6)/2)*ABS(C6)</f>
        <v>5.2000000000000005E-2</v>
      </c>
      <c r="H6" s="7">
        <f t="shared" ref="H6:H9" si="4">G6*D6</f>
        <v>4.9348000000000003E-2</v>
      </c>
      <c r="I6" s="6">
        <f t="shared" ref="I6:I9" si="5">SQRT(ABS(C6-C5)^2+(B6-B5)^2)</f>
        <v>0.56117822480919555</v>
      </c>
    </row>
    <row r="7" spans="1:9" x14ac:dyDescent="0.3">
      <c r="A7" s="1">
        <v>5</v>
      </c>
      <c r="B7" s="3">
        <v>2.08</v>
      </c>
      <c r="C7" s="3">
        <v>-5.0999999999999997E-2</v>
      </c>
      <c r="D7" s="3">
        <v>0.88300000000000001</v>
      </c>
      <c r="E7" s="3">
        <v>0</v>
      </c>
      <c r="F7" s="3">
        <v>0</v>
      </c>
      <c r="G7" s="6">
        <f t="shared" si="3"/>
        <v>2.6519999999999998E-2</v>
      </c>
      <c r="H7" s="7">
        <f t="shared" si="4"/>
        <v>2.3417159999999999E-2</v>
      </c>
      <c r="I7" s="6">
        <f t="shared" si="5"/>
        <v>0.52230355158662289</v>
      </c>
    </row>
    <row r="8" spans="1:9" x14ac:dyDescent="0.3">
      <c r="A8" s="1">
        <v>6</v>
      </c>
      <c r="B8" s="3">
        <v>2.6</v>
      </c>
      <c r="C8" s="3">
        <v>-5.0000000000000001E-3</v>
      </c>
      <c r="D8" s="3">
        <v>1.0999999999999999E-2</v>
      </c>
      <c r="E8" s="3">
        <v>0</v>
      </c>
      <c r="F8" s="3">
        <v>0</v>
      </c>
      <c r="G8" s="6">
        <f t="shared" si="3"/>
        <v>1.3000000000000002E-3</v>
      </c>
      <c r="H8" s="7">
        <f t="shared" si="4"/>
        <v>1.43E-5</v>
      </c>
      <c r="I8" s="6">
        <f t="shared" si="5"/>
        <v>0.52203065044114028</v>
      </c>
    </row>
    <row r="9" spans="1:9" x14ac:dyDescent="0.3">
      <c r="B9" s="5">
        <v>2.6</v>
      </c>
      <c r="C9" s="5">
        <v>0</v>
      </c>
      <c r="D9" s="5">
        <v>0</v>
      </c>
      <c r="E9" s="5">
        <v>0</v>
      </c>
      <c r="F9" s="5">
        <v>0</v>
      </c>
      <c r="G9" s="6">
        <f t="shared" si="3"/>
        <v>0</v>
      </c>
      <c r="H9" s="7">
        <f t="shared" si="4"/>
        <v>0</v>
      </c>
      <c r="I9" s="6">
        <f t="shared" si="5"/>
        <v>5.0000000000000001E-3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-1.0999999999999999E-2</v>
      </c>
    </row>
    <row r="3" spans="1:3" x14ac:dyDescent="0.3">
      <c r="A3" s="1">
        <v>2</v>
      </c>
      <c r="B3" s="3">
        <v>0.52</v>
      </c>
      <c r="C3" s="3">
        <v>-9.1999999999999998E-2</v>
      </c>
    </row>
    <row r="4" spans="1:3" x14ac:dyDescent="0.3">
      <c r="A4" s="1">
        <v>3</v>
      </c>
      <c r="B4" s="3">
        <v>1.04</v>
      </c>
      <c r="C4" s="3">
        <v>-0.311</v>
      </c>
    </row>
    <row r="5" spans="1:3" x14ac:dyDescent="0.3">
      <c r="A5" s="1">
        <v>4</v>
      </c>
      <c r="B5" s="3">
        <v>1.56</v>
      </c>
      <c r="C5" s="3">
        <v>-0.1</v>
      </c>
    </row>
    <row r="6" spans="1:3" x14ac:dyDescent="0.3">
      <c r="A6" s="1">
        <v>5</v>
      </c>
      <c r="B6" s="3">
        <v>2.08</v>
      </c>
      <c r="C6" s="3">
        <v>-5.0999999999999997E-2</v>
      </c>
    </row>
    <row r="7" spans="1:3" x14ac:dyDescent="0.3">
      <c r="A7" s="1">
        <v>6</v>
      </c>
      <c r="B7" s="3">
        <v>2.6</v>
      </c>
      <c r="C7" s="3">
        <v>-5.0000000000000001E-3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2017-07-27T06:31:10Z</dcterms:created>
  <dcterms:modified xsi:type="dcterms:W3CDTF">2017-11-29T17:02:52Z</dcterms:modified>
</cp:coreProperties>
</file>