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308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Verticales" sheetId="3" r:id="rId3"/>
    <sheet name="Batimetria" sheetId="4" r:id="rId4"/>
    <sheet name="Sección" sheetId="5" r:id="rId5"/>
  </sheets>
  <calcPr calcId="171027"/>
</workbook>
</file>

<file path=xl/calcChain.xml><?xml version="1.0" encoding="utf-8"?>
<calcChain xmlns="http://schemas.openxmlformats.org/spreadsheetml/2006/main">
  <c r="B15" i="2" l="1"/>
  <c r="B14" i="2"/>
  <c r="B10" i="2"/>
  <c r="B13" i="2"/>
  <c r="B12" i="2"/>
  <c r="B7" i="2"/>
  <c r="H2" i="3"/>
  <c r="I9" i="3"/>
  <c r="H9" i="3"/>
  <c r="I8" i="3"/>
  <c r="G8" i="3"/>
  <c r="H8" i="3" s="1"/>
  <c r="I7" i="3"/>
  <c r="G7" i="3"/>
  <c r="H7" i="3" s="1"/>
  <c r="I6" i="3"/>
  <c r="G6" i="3"/>
  <c r="H6" i="3" s="1"/>
  <c r="I5" i="3"/>
  <c r="G5" i="3"/>
  <c r="H5" i="3" s="1"/>
  <c r="I4" i="3"/>
  <c r="G4" i="3"/>
  <c r="H4" i="3" s="1"/>
  <c r="I3" i="3"/>
  <c r="G3" i="3"/>
  <c r="H3" i="3" s="1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<sst xmlns="http://schemas.openxmlformats.org/spreadsheetml/2006/main" count="84" uniqueCount="56">
  <si>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</si>
  <si>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</si>
  <si>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</si>
  <si>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La Hueso (Q9)</t>
  </si>
  <si>
    <t>Municipio</t>
  </si>
  <si>
    <t>Medellín</t>
  </si>
  <si>
    <t>Dirección</t>
  </si>
  <si>
    <t>Cra 63a 47d</t>
  </si>
  <si>
    <t>Barrio</t>
  </si>
  <si>
    <t>Naranjal</t>
  </si>
  <si>
    <t>Subcuenca</t>
  </si>
  <si>
    <t>Q. La Hueso</t>
  </si>
  <si>
    <t>Longitud</t>
  </si>
  <si>
    <t>-75.5796</t>
  </si>
  <si>
    <t>Latitud</t>
  </si>
  <si>
    <t>6.2511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</si>
  <si>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</si>
  <si>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</si>
  <si>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</si>
  <si>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</si>
  <si>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</si>
  <si>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</si>
  <si>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</si>
  <si>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</si>
  <si>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</si>
  <si>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</si>
  <si>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</si>
  <si>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Ott-c31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</si>
  <si>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</si>
  <si>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</si>
  <si>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</si>
  <si>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</si>
  <si>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</si>
  <si>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</si>
  <si>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</si>
  <si>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</si>
  <si>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</si>
  <si>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</si>
  <si>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</si>
  <si>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</si>
  <si>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</si>
  <si>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</si>
  <si>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</si>
  <si>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</si>
  <si>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</si>
  <si>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</si>
  <si>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redrio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</si>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</sst>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Batimetria!$B$2:$B$21</c:f>
              <c:numCache>
                <c:formatCode>General</c:formatCode>
                <c:ptCount val="20"/>
                <c:pt idx="0">
                  <c:v>0</c:v>
                </c:pt>
                <c:pt idx="1">
                  <c:v>0.33</c:v>
                </c:pt>
                <c:pt idx="2">
                  <c:v>0.66</c:v>
                </c:pt>
                <c:pt idx="3">
                  <c:v>0.99</c:v>
                </c:pt>
                <c:pt idx="4">
                  <c:v>1.32</c:v>
                </c:pt>
                <c:pt idx="5">
                  <c:v>1.65</c:v>
                </c:pt>
                <c:pt idx="6">
                  <c:v>1.98</c:v>
                </c:pt>
                <c:pt idx="7">
                  <c:v>2.31</c:v>
                </c:pt>
                <c:pt idx="8">
                  <c:v>2.64</c:v>
                </c:pt>
                <c:pt idx="9">
                  <c:v>2.97</c:v>
                </c:pt>
                <c:pt idx="10">
                  <c:v>3.3</c:v>
                </c:pt>
                <c:pt idx="11">
                  <c:v>3.63</c:v>
                </c:pt>
                <c:pt idx="12">
                  <c:v>3.96</c:v>
                </c:pt>
                <c:pt idx="13">
                  <c:v>4.29</c:v>
                </c:pt>
                <c:pt idx="14">
                  <c:v>4.62</c:v>
                </c:pt>
                <c:pt idx="15">
                  <c:v>4.95</c:v>
                </c:pt>
                <c:pt idx="16">
                  <c:v>5.28</c:v>
                </c:pt>
                <c:pt idx="17">
                  <c:v>5.61</c:v>
                </c:pt>
                <c:pt idx="18">
                  <c:v>5.94</c:v>
                </c:pt>
                <c:pt idx="19">
                  <c:v>6.27</c:v>
                </c:pt>
              </c:numCache>
            </c:numRef>
          </c:xVal>
          <c:yVal>
            <c:numRef>
              <c:f>Batimetria!$C$2:$C$21</c:f>
              <c:numCache>
                <c:formatCode>General</c:formatCode>
                <c:ptCount val="20"/>
                <c:pt idx="0">
                  <c:v>0.89</c:v>
                </c:pt>
                <c:pt idx="1">
                  <c:v>0.69420000000000004</c:v>
                </c:pt>
                <c:pt idx="2">
                  <c:v>0.57850000000000001</c:v>
                </c:pt>
                <c:pt idx="3">
                  <c:v>0.46279999999999999</c:v>
                </c:pt>
                <c:pt idx="4">
                  <c:v>0.34710000000000002</c:v>
                </c:pt>
                <c:pt idx="5">
                  <c:v>0.22140000000000001</c:v>
                </c:pt>
                <c:pt idx="6">
                  <c:v>0</c:v>
                </c:pt>
                <c:pt idx="7">
                  <c:v>-0.35</c:v>
                </c:pt>
                <c:pt idx="8">
                  <c:v>-0.34</c:v>
                </c:pt>
                <c:pt idx="9">
                  <c:v>-0.37</c:v>
                </c:pt>
                <c:pt idx="10">
                  <c:v>-0.42</c:v>
                </c:pt>
                <c:pt idx="11">
                  <c:v>-0.38</c:v>
                </c:pt>
                <c:pt idx="12">
                  <c:v>-0.34</c:v>
                </c:pt>
                <c:pt idx="13">
                  <c:v>0</c:v>
                </c:pt>
                <c:pt idx="14">
                  <c:v>0.22140000000000001</c:v>
                </c:pt>
                <c:pt idx="15">
                  <c:v>0.34710000000000002</c:v>
                </c:pt>
                <c:pt idx="16">
                  <c:v>0.46279999999999999</c:v>
                </c:pt>
                <c:pt idx="17">
                  <c:v>0.57850000000000001</c:v>
                </c:pt>
                <c:pt idx="18">
                  <c:v>0.69420000000000004</c:v>
                </c:pt>
                <c:pt idx="19">
                  <c:v>0.89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40-4FBF-954A-CB59642C32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9868112"/>
        <c:axId val="279873032"/>
      </c:scatterChart>
      <c:valAx>
        <c:axId val="279868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79873032"/>
        <c:crosses val="autoZero"/>
        <c:crossBetween val="midCat"/>
      </c:valAx>
      <c:valAx>
        <c:axId val="279873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79868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13CB1BF-9DDD-4890-B221-9532E58ADD17}">
  <sheetPr/>
  <sheetViews>
    <sheetView zoomScale="9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2108A9E-B022-4F59-849F-73790ABF9AF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C15" sqref="C15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745</v>
      </c>
      <c r="C2" s="3" t="s">
        <v>24</v>
      </c>
    </row>
    <row r="3" spans="1:3" x14ac:dyDescent="0.3">
      <c r="A3" s="2" t="s">
        <v>25</v>
      </c>
      <c r="B3" s="3">
        <v>1004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42802.62222222222</v>
      </c>
      <c r="C5" s="3" t="s">
        <v>18</v>
      </c>
    </row>
    <row r="6" spans="1:3" x14ac:dyDescent="0.3">
      <c r="A6" s="2" t="s">
        <v>29</v>
      </c>
      <c r="B6" s="3">
        <v>2.31</v>
      </c>
      <c r="C6" s="3" t="s">
        <v>30</v>
      </c>
    </row>
    <row r="7" spans="1:3" x14ac:dyDescent="0.3">
      <c r="A7" s="2" t="s">
        <v>31</v>
      </c>
      <c r="B7" s="7">
        <f>SUM(Verticales!H2:H9)</f>
        <v>1.056</v>
      </c>
      <c r="C7" s="3" t="s">
        <v>30</v>
      </c>
    </row>
    <row r="8" spans="1:3" x14ac:dyDescent="0.3">
      <c r="A8" s="2" t="s">
        <v>32</v>
      </c>
      <c r="B8" s="3">
        <v>-999</v>
      </c>
      <c r="C8" s="3" t="s">
        <v>30</v>
      </c>
    </row>
    <row r="9" spans="1:3" x14ac:dyDescent="0.3">
      <c r="A9" s="2" t="s">
        <v>33</v>
      </c>
      <c r="B9" s="3">
        <v>-999</v>
      </c>
      <c r="C9" s="3" t="s">
        <v>34</v>
      </c>
    </row>
    <row r="10" spans="1:3" x14ac:dyDescent="0.3">
      <c r="A10" s="2" t="s">
        <v>35</v>
      </c>
      <c r="B10" s="7">
        <f>B7/B13</f>
        <v>1.4545454545454544</v>
      </c>
      <c r="C10" s="3" t="s">
        <v>34</v>
      </c>
    </row>
    <row r="11" spans="1:3" x14ac:dyDescent="0.3">
      <c r="A11" s="2" t="s">
        <v>36</v>
      </c>
      <c r="B11" s="3">
        <v>-999</v>
      </c>
      <c r="C11" s="3" t="s">
        <v>18</v>
      </c>
    </row>
    <row r="12" spans="1:3" x14ac:dyDescent="0.3">
      <c r="A12" s="2" t="s">
        <v>37</v>
      </c>
      <c r="B12" s="7">
        <f>SUM(Verticales!I2:I9)</f>
        <v>2.6149643502608737</v>
      </c>
      <c r="C12" s="3" t="s">
        <v>38</v>
      </c>
    </row>
    <row r="13" spans="1:3" x14ac:dyDescent="0.3">
      <c r="A13" s="2" t="s">
        <v>39</v>
      </c>
      <c r="B13" s="7">
        <f>SUM(Verticales!G2:G9)</f>
        <v>0.72600000000000009</v>
      </c>
      <c r="C13" s="3" t="s">
        <v>18</v>
      </c>
    </row>
    <row r="14" spans="1:3" x14ac:dyDescent="0.3">
      <c r="A14" s="2" t="s">
        <v>40</v>
      </c>
      <c r="B14" s="7">
        <f>B13/B6</f>
        <v>0.31428571428571433</v>
      </c>
      <c r="C14" s="3" t="s">
        <v>18</v>
      </c>
    </row>
    <row r="15" spans="1:3" x14ac:dyDescent="0.3">
      <c r="A15" s="2" t="s">
        <v>41</v>
      </c>
      <c r="B15" s="7">
        <f>B13/B12</f>
        <v>0.27763284800711452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9"/>
  <sheetViews>
    <sheetView workbookViewId="0">
      <selection activeCell="I9" sqref="I9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2</v>
      </c>
      <c r="B2" s="3">
        <v>1.98</v>
      </c>
      <c r="C2" s="3">
        <v>0</v>
      </c>
      <c r="D2" s="3">
        <v>0</v>
      </c>
      <c r="E2" s="3">
        <v>-999</v>
      </c>
      <c r="F2" s="3">
        <v>-999</v>
      </c>
      <c r="G2" s="5">
        <v>0</v>
      </c>
      <c r="H2" s="6">
        <f t="shared" ref="H2:H9" si="0">G2*D2</f>
        <v>0</v>
      </c>
      <c r="I2" s="5">
        <v>0</v>
      </c>
    </row>
    <row r="3" spans="1:9" x14ac:dyDescent="0.3">
      <c r="A3" s="1">
        <v>3</v>
      </c>
      <c r="B3" s="3">
        <v>2.31</v>
      </c>
      <c r="C3" s="3">
        <v>-0.35</v>
      </c>
      <c r="D3" s="3">
        <v>1.1200000000000001</v>
      </c>
      <c r="E3" s="3">
        <v>-999</v>
      </c>
      <c r="F3" s="3">
        <v>-999</v>
      </c>
      <c r="G3" s="5">
        <f t="shared" ref="G3:G8" si="1">((B3-B2)/2+(B4-B3)/2)*ABS(C3)</f>
        <v>0.11550000000000002</v>
      </c>
      <c r="H3" s="6">
        <f t="shared" si="0"/>
        <v>0.12936000000000003</v>
      </c>
      <c r="I3" s="5">
        <f t="shared" ref="I3:I9" si="2">SQRT(ABS(C3-C2)^2+(B3-B2)^2)</f>
        <v>0.4810405388322278</v>
      </c>
    </row>
    <row r="4" spans="1:9" x14ac:dyDescent="0.3">
      <c r="A4" s="1">
        <v>4</v>
      </c>
      <c r="B4" s="3">
        <v>2.64</v>
      </c>
      <c r="C4" s="3">
        <v>-0.34</v>
      </c>
      <c r="D4" s="3">
        <v>1.36</v>
      </c>
      <c r="E4" s="3">
        <v>-999</v>
      </c>
      <c r="F4" s="3">
        <v>-999</v>
      </c>
      <c r="G4" s="5">
        <f t="shared" si="1"/>
        <v>0.11220000000000004</v>
      </c>
      <c r="H4" s="6">
        <f t="shared" si="0"/>
        <v>0.15259200000000006</v>
      </c>
      <c r="I4" s="5">
        <f t="shared" si="2"/>
        <v>0.33015148038438363</v>
      </c>
    </row>
    <row r="5" spans="1:9" x14ac:dyDescent="0.3">
      <c r="A5" s="1">
        <v>5</v>
      </c>
      <c r="B5" s="3">
        <v>2.97</v>
      </c>
      <c r="C5" s="3">
        <v>-0.37</v>
      </c>
      <c r="D5" s="3">
        <v>1.44</v>
      </c>
      <c r="E5" s="3">
        <v>-999</v>
      </c>
      <c r="F5" s="3">
        <v>-999</v>
      </c>
      <c r="G5" s="5">
        <f t="shared" si="1"/>
        <v>0.12209999999999994</v>
      </c>
      <c r="H5" s="6">
        <f t="shared" si="0"/>
        <v>0.17582399999999992</v>
      </c>
      <c r="I5" s="5">
        <f t="shared" si="2"/>
        <v>0.33136083051561788</v>
      </c>
    </row>
    <row r="6" spans="1:9" x14ac:dyDescent="0.3">
      <c r="A6" s="1">
        <v>6</v>
      </c>
      <c r="B6" s="3">
        <v>3.3</v>
      </c>
      <c r="C6" s="3">
        <v>-0.42</v>
      </c>
      <c r="D6" s="3">
        <v>1.76</v>
      </c>
      <c r="E6" s="3">
        <v>-999</v>
      </c>
      <c r="F6" s="3">
        <v>-999</v>
      </c>
      <c r="G6" s="5">
        <f t="shared" si="1"/>
        <v>0.13859999999999992</v>
      </c>
      <c r="H6" s="6">
        <f t="shared" si="0"/>
        <v>0.24393599999999985</v>
      </c>
      <c r="I6" s="5">
        <f t="shared" si="2"/>
        <v>0.33376638536557235</v>
      </c>
    </row>
    <row r="7" spans="1:9" x14ac:dyDescent="0.3">
      <c r="A7" s="1">
        <v>7</v>
      </c>
      <c r="B7" s="3">
        <v>3.63</v>
      </c>
      <c r="C7" s="3">
        <v>-0.38</v>
      </c>
      <c r="D7" s="3">
        <v>1.68</v>
      </c>
      <c r="E7" s="3">
        <v>-999</v>
      </c>
      <c r="F7" s="3">
        <v>-999</v>
      </c>
      <c r="G7" s="5">
        <f t="shared" si="1"/>
        <v>0.12540000000000004</v>
      </c>
      <c r="H7" s="6">
        <f t="shared" si="0"/>
        <v>0.21067200000000005</v>
      </c>
      <c r="I7" s="5">
        <f t="shared" si="2"/>
        <v>0.3324154027718933</v>
      </c>
    </row>
    <row r="8" spans="1:9" x14ac:dyDescent="0.3">
      <c r="A8" s="1">
        <v>8</v>
      </c>
      <c r="B8" s="3">
        <v>3.96</v>
      </c>
      <c r="C8" s="3">
        <v>-0.34</v>
      </c>
      <c r="D8" s="3">
        <v>1.28</v>
      </c>
      <c r="E8" s="3">
        <v>-999</v>
      </c>
      <c r="F8" s="3">
        <v>-999</v>
      </c>
      <c r="G8" s="5">
        <f t="shared" si="1"/>
        <v>0.11220000000000004</v>
      </c>
      <c r="H8" s="6">
        <f t="shared" si="0"/>
        <v>0.14361600000000005</v>
      </c>
      <c r="I8" s="5">
        <f t="shared" si="2"/>
        <v>0.3324154027718933</v>
      </c>
    </row>
    <row r="9" spans="1:9" x14ac:dyDescent="0.3">
      <c r="A9" s="1">
        <v>9</v>
      </c>
      <c r="B9" s="3">
        <v>4.29</v>
      </c>
      <c r="C9" s="3">
        <v>0</v>
      </c>
      <c r="D9" s="3">
        <v>0</v>
      </c>
      <c r="E9" s="3">
        <v>-999</v>
      </c>
      <c r="F9" s="3">
        <v>-999</v>
      </c>
      <c r="G9" s="5">
        <v>0</v>
      </c>
      <c r="H9" s="6">
        <f t="shared" si="0"/>
        <v>0</v>
      </c>
      <c r="I9" s="5">
        <f t="shared" si="2"/>
        <v>0.47381430961928545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1"/>
  <sheetViews>
    <sheetView workbookViewId="0">
      <selection activeCell="B2" sqref="B2:C21"/>
    </sheetView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0.89</v>
      </c>
    </row>
    <row r="3" spans="1:3" x14ac:dyDescent="0.3">
      <c r="A3" s="1">
        <v>2</v>
      </c>
      <c r="B3" s="3">
        <v>0.33</v>
      </c>
      <c r="C3" s="3">
        <v>0.69420000000000004</v>
      </c>
    </row>
    <row r="4" spans="1:3" x14ac:dyDescent="0.3">
      <c r="A4" s="1">
        <v>3</v>
      </c>
      <c r="B4" s="3">
        <v>0.66</v>
      </c>
      <c r="C4" s="3">
        <v>0.57850000000000001</v>
      </c>
    </row>
    <row r="5" spans="1:3" x14ac:dyDescent="0.3">
      <c r="A5" s="1">
        <v>4</v>
      </c>
      <c r="B5" s="3">
        <v>0.99</v>
      </c>
      <c r="C5" s="3">
        <v>0.46279999999999999</v>
      </c>
    </row>
    <row r="6" spans="1:3" x14ac:dyDescent="0.3">
      <c r="A6" s="1">
        <v>5</v>
      </c>
      <c r="B6" s="3">
        <v>1.32</v>
      </c>
      <c r="C6" s="3">
        <v>0.34710000000000002</v>
      </c>
    </row>
    <row r="7" spans="1:3" x14ac:dyDescent="0.3">
      <c r="A7" s="1">
        <v>6</v>
      </c>
      <c r="B7" s="3">
        <v>1.65</v>
      </c>
      <c r="C7" s="3">
        <v>0.22140000000000001</v>
      </c>
    </row>
    <row r="8" spans="1:3" x14ac:dyDescent="0.3">
      <c r="A8" s="1">
        <v>7</v>
      </c>
      <c r="B8" s="3">
        <v>1.98</v>
      </c>
      <c r="C8" s="3">
        <v>0</v>
      </c>
    </row>
    <row r="9" spans="1:3" x14ac:dyDescent="0.3">
      <c r="A9" s="1">
        <v>8</v>
      </c>
      <c r="B9" s="3">
        <v>2.31</v>
      </c>
      <c r="C9" s="3">
        <v>-0.35</v>
      </c>
    </row>
    <row r="10" spans="1:3" x14ac:dyDescent="0.3">
      <c r="A10" s="1">
        <v>9</v>
      </c>
      <c r="B10" s="3">
        <v>2.64</v>
      </c>
      <c r="C10" s="3">
        <v>-0.34</v>
      </c>
    </row>
    <row r="11" spans="1:3" x14ac:dyDescent="0.3">
      <c r="A11" s="1">
        <v>10</v>
      </c>
      <c r="B11" s="3">
        <v>2.97</v>
      </c>
      <c r="C11" s="3">
        <v>-0.37</v>
      </c>
    </row>
    <row r="12" spans="1:3" x14ac:dyDescent="0.3">
      <c r="A12" s="1">
        <v>11</v>
      </c>
      <c r="B12" s="3">
        <v>3.3</v>
      </c>
      <c r="C12" s="3">
        <v>-0.42</v>
      </c>
    </row>
    <row r="13" spans="1:3" x14ac:dyDescent="0.3">
      <c r="A13" s="1">
        <v>12</v>
      </c>
      <c r="B13" s="3">
        <v>3.63</v>
      </c>
      <c r="C13" s="3">
        <v>-0.38</v>
      </c>
    </row>
    <row r="14" spans="1:3" x14ac:dyDescent="0.3">
      <c r="A14" s="1">
        <v>13</v>
      </c>
      <c r="B14" s="3">
        <v>3.96</v>
      </c>
      <c r="C14" s="3">
        <v>-0.34</v>
      </c>
    </row>
    <row r="15" spans="1:3" x14ac:dyDescent="0.3">
      <c r="A15" s="1">
        <v>14</v>
      </c>
      <c r="B15" s="3">
        <v>4.29</v>
      </c>
      <c r="C15" s="3">
        <v>0</v>
      </c>
    </row>
    <row r="16" spans="1:3" x14ac:dyDescent="0.3">
      <c r="A16" s="1">
        <v>15</v>
      </c>
      <c r="B16" s="3">
        <v>4.62</v>
      </c>
      <c r="C16" s="3">
        <v>0.22140000000000001</v>
      </c>
    </row>
    <row r="17" spans="1:3" x14ac:dyDescent="0.3">
      <c r="A17" s="1">
        <v>16</v>
      </c>
      <c r="B17" s="3">
        <v>4.95</v>
      </c>
      <c r="C17" s="3">
        <v>0.34710000000000002</v>
      </c>
    </row>
    <row r="18" spans="1:3" x14ac:dyDescent="0.3">
      <c r="A18" s="1">
        <v>17</v>
      </c>
      <c r="B18" s="3">
        <v>5.28</v>
      </c>
      <c r="C18" s="3">
        <v>0.46279999999999999</v>
      </c>
    </row>
    <row r="19" spans="1:3" x14ac:dyDescent="0.3">
      <c r="A19" s="1">
        <v>18</v>
      </c>
      <c r="B19" s="3">
        <v>5.61</v>
      </c>
      <c r="C19" s="3">
        <v>0.57850000000000001</v>
      </c>
    </row>
    <row r="20" spans="1:3" x14ac:dyDescent="0.3">
      <c r="A20" s="1">
        <v>19</v>
      </c>
      <c r="B20" s="3">
        <v>5.94</v>
      </c>
      <c r="C20" s="3">
        <v>0.69420000000000004</v>
      </c>
    </row>
    <row r="21" spans="1:3" x14ac:dyDescent="0.3">
      <c r="A21" s="1">
        <v>20</v>
      </c>
      <c r="B21" s="3">
        <v>6.27</v>
      </c>
      <c r="C21" s="3">
        <v>0.89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2017-07-27T05:54:17Z</dcterms:created>
  <dcterms:modified xsi:type="dcterms:W3CDTF">2017-11-29T20:43:31Z</dcterms:modified>
</cp:coreProperties>
</file>