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222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6" r:id="rId5"/>
  </sheets>
  <calcPr calcId="171027"/>
</workbook>
</file>

<file path=xl/calcChain.xml><?xml version="1.0" encoding="utf-8"?>
<calcChain xmlns="http://schemas.openxmlformats.org/spreadsheetml/2006/main">
  <c r="I15" i="3" l="1"/>
  <c r="I4" i="3"/>
  <c r="B10" i="2" l="1"/>
  <c r="B14" i="2"/>
  <c r="B13" i="2"/>
  <c r="B12" i="2"/>
  <c r="B15" i="2" s="1"/>
  <c r="B7" i="2"/>
  <c r="I14" i="3"/>
  <c r="I5" i="3"/>
  <c r="I6" i="3"/>
  <c r="I7" i="3"/>
  <c r="I8" i="3"/>
  <c r="I9" i="3"/>
  <c r="I10" i="3"/>
  <c r="I11" i="3"/>
  <c r="I12" i="3"/>
  <c r="I13" i="3"/>
  <c r="H15" i="3"/>
  <c r="H4" i="3"/>
  <c r="H5" i="3"/>
  <c r="H6" i="3"/>
  <c r="H7" i="3"/>
  <c r="H8" i="3"/>
  <c r="H9" i="3"/>
  <c r="H10" i="3"/>
  <c r="H11" i="3"/>
  <c r="H12" i="3"/>
  <c r="H13" i="3"/>
  <c r="H14" i="3"/>
  <c r="H2" i="3"/>
  <c r="G4" i="3"/>
  <c r="G5" i="3"/>
  <c r="G6" i="3"/>
  <c r="G7" i="3"/>
  <c r="G8" i="3"/>
  <c r="G9" i="3"/>
  <c r="G10" i="3"/>
  <c r="G11" i="3"/>
  <c r="G12" i="3"/>
  <c r="G13" i="3"/>
  <c r="G14" i="3"/>
  <c r="G15" i="3"/>
  <c r="G3" i="3"/>
  <c r="H3" i="3" s="1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<sst xmlns="http://schemas.openxmlformats.org/spreadsheetml/2006/main" count="84" uniqueCount="56">
  <si>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</si>
  <si>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</si>
  <si>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</si>
  <si>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Después de San Fernando (E6)</t>
  </si>
  <si>
    <t>Municipio</t>
  </si>
  <si>
    <t>Medellín</t>
  </si>
  <si>
    <t>Dirección</t>
  </si>
  <si>
    <t>Metro – Aguacatala</t>
  </si>
  <si>
    <t>Barrio</t>
  </si>
  <si>
    <t>Aguacatala</t>
  </si>
  <si>
    <t>Subcuenca</t>
  </si>
  <si>
    <t>Rio Aburrá</t>
  </si>
  <si>
    <t>Longitud</t>
  </si>
  <si>
    <t>-75.5815</t>
  </si>
  <si>
    <t>Latitud</t>
  </si>
  <si>
    <t>6.1953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</si>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</sst>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Batimetria!$B$2:$B$18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14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22</c:v>
                </c:pt>
                <c:pt idx="15">
                  <c:v>22</c:v>
                </c:pt>
                <c:pt idx="16">
                  <c:v>24</c:v>
                </c:pt>
              </c:numCache>
            </c:numRef>
          </c:xVal>
          <c:yVal>
            <c:numRef>
              <c:f>Batimetria!$C$2:$C$18</c:f>
              <c:numCache>
                <c:formatCode>General</c:formatCode>
                <c:ptCount val="17"/>
                <c:pt idx="0">
                  <c:v>4.47</c:v>
                </c:pt>
                <c:pt idx="1">
                  <c:v>4.47</c:v>
                </c:pt>
                <c:pt idx="2">
                  <c:v>0</c:v>
                </c:pt>
                <c:pt idx="3">
                  <c:v>-0.46</c:v>
                </c:pt>
                <c:pt idx="4">
                  <c:v>-0.43</c:v>
                </c:pt>
                <c:pt idx="5">
                  <c:v>-0.4</c:v>
                </c:pt>
                <c:pt idx="6">
                  <c:v>-0.45</c:v>
                </c:pt>
                <c:pt idx="7">
                  <c:v>-0.52</c:v>
                </c:pt>
                <c:pt idx="8">
                  <c:v>-0.49</c:v>
                </c:pt>
                <c:pt idx="9">
                  <c:v>-0.75</c:v>
                </c:pt>
                <c:pt idx="10">
                  <c:v>-1.05</c:v>
                </c:pt>
                <c:pt idx="11">
                  <c:v>-1</c:v>
                </c:pt>
                <c:pt idx="12">
                  <c:v>-0.9</c:v>
                </c:pt>
                <c:pt idx="13">
                  <c:v>-0.9</c:v>
                </c:pt>
                <c:pt idx="14">
                  <c:v>0</c:v>
                </c:pt>
                <c:pt idx="15">
                  <c:v>4.47</c:v>
                </c:pt>
                <c:pt idx="16">
                  <c:v>4.47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75-432A-9BD1-81B0C0B70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454440"/>
        <c:axId val="511456080"/>
      </c:scatterChart>
      <c:valAx>
        <c:axId val="511454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1456080"/>
        <c:crosses val="autoZero"/>
        <c:crossBetween val="midCat"/>
      </c:valAx>
      <c:valAx>
        <c:axId val="51145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1454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0C28D67-581F-4A58-B4A1-15E1CA2067CA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AAE1723-885D-4FFE-947E-684D9B27202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792</v>
      </c>
      <c r="C2" s="3" t="s">
        <v>24</v>
      </c>
    </row>
    <row r="3" spans="1:3" x14ac:dyDescent="0.3">
      <c r="A3" s="2" t="s">
        <v>25</v>
      </c>
      <c r="B3" s="3">
        <v>94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42788.648611111108</v>
      </c>
      <c r="C5" s="3" t="s">
        <v>18</v>
      </c>
    </row>
    <row r="6" spans="1:3" x14ac:dyDescent="0.3">
      <c r="A6" s="2" t="s">
        <v>29</v>
      </c>
      <c r="B6" s="3">
        <v>20</v>
      </c>
      <c r="C6" s="3" t="s">
        <v>30</v>
      </c>
    </row>
    <row r="7" spans="1:3" x14ac:dyDescent="0.3">
      <c r="A7" s="2" t="s">
        <v>31</v>
      </c>
      <c r="B7" s="8">
        <f>SUM(Verticales!H2:H15)</f>
        <v>7.3794000000000004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8">
        <f>B7/B13</f>
        <v>0.55317841079460262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8">
        <f>SUM(Verticales!I2:I15)</f>
        <v>21.404851867475813</v>
      </c>
      <c r="C12" s="3" t="s">
        <v>38</v>
      </c>
    </row>
    <row r="13" spans="1:3" x14ac:dyDescent="0.3">
      <c r="A13" s="2" t="s">
        <v>39</v>
      </c>
      <c r="B13" s="8">
        <f>SUM(Verticales!G2:G15)</f>
        <v>13.340000000000002</v>
      </c>
      <c r="C13" s="3" t="s">
        <v>18</v>
      </c>
    </row>
    <row r="14" spans="1:3" x14ac:dyDescent="0.3">
      <c r="A14" s="2" t="s">
        <v>40</v>
      </c>
      <c r="B14" s="8">
        <f>B13/B6</f>
        <v>0.66700000000000004</v>
      </c>
      <c r="C14" s="3" t="s">
        <v>18</v>
      </c>
    </row>
    <row r="15" spans="1:3" x14ac:dyDescent="0.3">
      <c r="A15" s="2" t="s">
        <v>41</v>
      </c>
      <c r="B15" s="8">
        <f>B13/B12</f>
        <v>0.62322318708824276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topLeftCell="C1"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7">
        <v>0</v>
      </c>
      <c r="C2" s="7">
        <v>0</v>
      </c>
      <c r="D2" s="7">
        <v>0</v>
      </c>
      <c r="E2" s="3">
        <v>-999</v>
      </c>
      <c r="F2" s="3">
        <v>-999</v>
      </c>
      <c r="G2" s="5">
        <v>0</v>
      </c>
      <c r="H2" s="6">
        <f>G2*D2</f>
        <v>0</v>
      </c>
      <c r="I2" s="5">
        <v>0</v>
      </c>
    </row>
    <row r="3" spans="1:9" x14ac:dyDescent="0.3">
      <c r="A3" s="1">
        <v>2</v>
      </c>
      <c r="B3" s="7">
        <v>2</v>
      </c>
      <c r="C3" s="7">
        <v>0</v>
      </c>
      <c r="D3" s="7">
        <v>0</v>
      </c>
      <c r="E3" s="3">
        <v>-999</v>
      </c>
      <c r="F3" s="3">
        <v>-999</v>
      </c>
      <c r="G3" s="5">
        <f>((B3-B2)/2+(B4-B3)/2)*ABS(C3)</f>
        <v>0</v>
      </c>
      <c r="H3" s="6">
        <f>G3*D3</f>
        <v>0</v>
      </c>
      <c r="I3" s="5">
        <v>0</v>
      </c>
    </row>
    <row r="4" spans="1:9" x14ac:dyDescent="0.3">
      <c r="A4" s="1">
        <v>3</v>
      </c>
      <c r="B4" s="3">
        <v>2</v>
      </c>
      <c r="C4" s="3">
        <v>-0.46</v>
      </c>
      <c r="D4" s="3">
        <v>0.48</v>
      </c>
      <c r="E4" s="3">
        <v>-999</v>
      </c>
      <c r="F4" s="3">
        <v>-999</v>
      </c>
      <c r="G4" s="5">
        <f t="shared" ref="G4:G15" si="0">((B4-B3)/2+(B5-B4)/2)*ABS(C4)</f>
        <v>0.46</v>
      </c>
      <c r="H4" s="6">
        <f t="shared" ref="H4:H14" si="1">G4*D4</f>
        <v>0.2208</v>
      </c>
      <c r="I4" s="5">
        <f t="shared" ref="I3:I13" si="2">SQRT(ABS(C4-C3)^2+(B4-B3)^2)</f>
        <v>0.46</v>
      </c>
    </row>
    <row r="5" spans="1:9" x14ac:dyDescent="0.3">
      <c r="A5" s="1">
        <v>4</v>
      </c>
      <c r="B5" s="3">
        <v>4</v>
      </c>
      <c r="C5" s="3">
        <v>-0.43</v>
      </c>
      <c r="D5" s="3">
        <v>0.4</v>
      </c>
      <c r="E5" s="3">
        <v>-999</v>
      </c>
      <c r="F5" s="3">
        <v>-999</v>
      </c>
      <c r="G5" s="5">
        <f t="shared" si="0"/>
        <v>0.86</v>
      </c>
      <c r="H5" s="6">
        <f t="shared" si="1"/>
        <v>0.34400000000000003</v>
      </c>
      <c r="I5" s="5">
        <f t="shared" si="2"/>
        <v>2.0002249873451734</v>
      </c>
    </row>
    <row r="6" spans="1:9" x14ac:dyDescent="0.3">
      <c r="A6" s="1">
        <v>5</v>
      </c>
      <c r="B6" s="3">
        <v>6</v>
      </c>
      <c r="C6" s="3">
        <v>-0.4</v>
      </c>
      <c r="D6" s="3">
        <v>0.48</v>
      </c>
      <c r="E6" s="3">
        <v>-999</v>
      </c>
      <c r="F6" s="3">
        <v>-999</v>
      </c>
      <c r="G6" s="5">
        <f t="shared" si="0"/>
        <v>0.8</v>
      </c>
      <c r="H6" s="6">
        <f t="shared" si="1"/>
        <v>0.38400000000000001</v>
      </c>
      <c r="I6" s="5">
        <f t="shared" si="2"/>
        <v>2.0002249873451734</v>
      </c>
    </row>
    <row r="7" spans="1:9" x14ac:dyDescent="0.3">
      <c r="A7" s="1">
        <v>6</v>
      </c>
      <c r="B7" s="3">
        <v>8</v>
      </c>
      <c r="C7" s="3">
        <v>-0.45</v>
      </c>
      <c r="D7" s="3">
        <v>0.51</v>
      </c>
      <c r="E7" s="3">
        <v>-999</v>
      </c>
      <c r="F7" s="3">
        <v>-999</v>
      </c>
      <c r="G7" s="5">
        <f t="shared" si="0"/>
        <v>0.9</v>
      </c>
      <c r="H7" s="6">
        <f t="shared" si="1"/>
        <v>0.45900000000000002</v>
      </c>
      <c r="I7" s="5">
        <f t="shared" si="2"/>
        <v>2.0006249023742559</v>
      </c>
    </row>
    <row r="8" spans="1:9" x14ac:dyDescent="0.3">
      <c r="A8" s="1">
        <v>7</v>
      </c>
      <c r="B8" s="3">
        <v>10</v>
      </c>
      <c r="C8" s="3">
        <v>-0.52</v>
      </c>
      <c r="D8" s="3">
        <v>0.4</v>
      </c>
      <c r="E8" s="3">
        <v>-999</v>
      </c>
      <c r="F8" s="3">
        <v>-999</v>
      </c>
      <c r="G8" s="5">
        <f t="shared" si="0"/>
        <v>1.04</v>
      </c>
      <c r="H8" s="6">
        <f t="shared" si="1"/>
        <v>0.41600000000000004</v>
      </c>
      <c r="I8" s="5">
        <f t="shared" si="2"/>
        <v>2.0012246250733576</v>
      </c>
    </row>
    <row r="9" spans="1:9" x14ac:dyDescent="0.3">
      <c r="A9" s="1">
        <v>8</v>
      </c>
      <c r="B9" s="3">
        <v>12</v>
      </c>
      <c r="C9" s="3">
        <v>-0.49</v>
      </c>
      <c r="D9" s="3">
        <v>0.32</v>
      </c>
      <c r="E9" s="3">
        <v>-999</v>
      </c>
      <c r="F9" s="3">
        <v>-999</v>
      </c>
      <c r="G9" s="5">
        <f t="shared" si="0"/>
        <v>0.98</v>
      </c>
      <c r="H9" s="6">
        <f t="shared" si="1"/>
        <v>0.31359999999999999</v>
      </c>
      <c r="I9" s="5">
        <f t="shared" si="2"/>
        <v>2.0002249873451734</v>
      </c>
    </row>
    <row r="10" spans="1:9" x14ac:dyDescent="0.3">
      <c r="A10" s="1">
        <v>9</v>
      </c>
      <c r="B10" s="3">
        <v>14</v>
      </c>
      <c r="C10" s="3">
        <v>-0.75</v>
      </c>
      <c r="D10" s="3">
        <v>0.48</v>
      </c>
      <c r="E10" s="3">
        <v>-999</v>
      </c>
      <c r="F10" s="3">
        <v>-999</v>
      </c>
      <c r="G10" s="5">
        <f t="shared" si="0"/>
        <v>1.5</v>
      </c>
      <c r="H10" s="6">
        <f t="shared" si="1"/>
        <v>0.72</v>
      </c>
      <c r="I10" s="5">
        <f t="shared" si="2"/>
        <v>2.0168291945526771</v>
      </c>
    </row>
    <row r="11" spans="1:9" x14ac:dyDescent="0.3">
      <c r="A11" s="1">
        <v>10</v>
      </c>
      <c r="B11" s="3">
        <v>16</v>
      </c>
      <c r="C11" s="3">
        <v>-1.05</v>
      </c>
      <c r="D11" s="3">
        <v>0.66</v>
      </c>
      <c r="E11" s="3">
        <v>-999</v>
      </c>
      <c r="F11" s="3">
        <v>-999</v>
      </c>
      <c r="G11" s="5">
        <f t="shared" si="0"/>
        <v>2.1</v>
      </c>
      <c r="H11" s="6">
        <f t="shared" si="1"/>
        <v>1.3860000000000001</v>
      </c>
      <c r="I11" s="5">
        <f t="shared" si="2"/>
        <v>2.0223748416156684</v>
      </c>
    </row>
    <row r="12" spans="1:9" x14ac:dyDescent="0.3">
      <c r="A12" s="1">
        <v>11</v>
      </c>
      <c r="B12" s="3">
        <v>18</v>
      </c>
      <c r="C12" s="3">
        <v>-1</v>
      </c>
      <c r="D12" s="3">
        <v>0.74</v>
      </c>
      <c r="E12" s="3">
        <v>-999</v>
      </c>
      <c r="F12" s="3">
        <v>-999</v>
      </c>
      <c r="G12" s="5">
        <f t="shared" si="0"/>
        <v>2</v>
      </c>
      <c r="H12" s="6">
        <f t="shared" si="1"/>
        <v>1.48</v>
      </c>
      <c r="I12" s="5">
        <f t="shared" si="2"/>
        <v>2.0006249023742559</v>
      </c>
    </row>
    <row r="13" spans="1:9" x14ac:dyDescent="0.3">
      <c r="A13" s="1">
        <v>12</v>
      </c>
      <c r="B13" s="3">
        <v>20</v>
      </c>
      <c r="C13" s="3">
        <v>-0.9</v>
      </c>
      <c r="D13" s="3">
        <v>0.64</v>
      </c>
      <c r="E13" s="3">
        <v>-999</v>
      </c>
      <c r="F13" s="3">
        <v>-999</v>
      </c>
      <c r="G13" s="5">
        <f t="shared" si="0"/>
        <v>1.8</v>
      </c>
      <c r="H13" s="6">
        <f t="shared" si="1"/>
        <v>1.1520000000000001</v>
      </c>
      <c r="I13" s="5">
        <f t="shared" si="2"/>
        <v>2.0024984394500787</v>
      </c>
    </row>
    <row r="14" spans="1:9" x14ac:dyDescent="0.3">
      <c r="A14" s="1">
        <v>13</v>
      </c>
      <c r="B14" s="3">
        <v>22</v>
      </c>
      <c r="C14" s="3">
        <v>-0.9</v>
      </c>
      <c r="D14" s="3">
        <v>0.56000000000000005</v>
      </c>
      <c r="E14" s="3">
        <v>-999</v>
      </c>
      <c r="F14" s="3">
        <v>-999</v>
      </c>
      <c r="G14" s="5">
        <f t="shared" si="0"/>
        <v>0.9</v>
      </c>
      <c r="H14" s="6">
        <f t="shared" si="1"/>
        <v>0.50400000000000011</v>
      </c>
      <c r="I14" s="5">
        <f>SQRT(ABS(C14-C13)^2+(B14-B13)^2)</f>
        <v>2</v>
      </c>
    </row>
    <row r="15" spans="1:9" x14ac:dyDescent="0.3">
      <c r="A15" s="1">
        <v>14</v>
      </c>
      <c r="B15" s="3">
        <v>22</v>
      </c>
      <c r="C15" s="3">
        <v>0</v>
      </c>
      <c r="D15" s="7">
        <v>0</v>
      </c>
      <c r="E15" s="3">
        <v>-999</v>
      </c>
      <c r="F15" s="3">
        <v>-999</v>
      </c>
      <c r="G15" s="5">
        <f t="shared" si="0"/>
        <v>0</v>
      </c>
      <c r="H15" s="6">
        <f>G15*D15</f>
        <v>0</v>
      </c>
      <c r="I15" s="5">
        <f>SQRT(ABS(C15-C14)^2+(B15-B14)^2)</f>
        <v>0.9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8"/>
  <sheetViews>
    <sheetView workbookViewId="0">
      <selection activeCell="C32" sqref="C32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4.47</v>
      </c>
    </row>
    <row r="3" spans="1:3" x14ac:dyDescent="0.3">
      <c r="A3" s="1">
        <v>2</v>
      </c>
      <c r="B3" s="3">
        <v>2</v>
      </c>
      <c r="C3" s="3">
        <v>4.47</v>
      </c>
    </row>
    <row r="4" spans="1:3" x14ac:dyDescent="0.3">
      <c r="A4" s="1">
        <v>3</v>
      </c>
      <c r="B4" s="3">
        <v>2</v>
      </c>
      <c r="C4" s="3">
        <v>0</v>
      </c>
    </row>
    <row r="5" spans="1:3" x14ac:dyDescent="0.3">
      <c r="A5" s="1">
        <v>4</v>
      </c>
      <c r="B5" s="3">
        <v>2</v>
      </c>
      <c r="C5" s="3">
        <v>-0.46</v>
      </c>
    </row>
    <row r="6" spans="1:3" x14ac:dyDescent="0.3">
      <c r="A6" s="1">
        <v>5</v>
      </c>
      <c r="B6" s="3">
        <v>4</v>
      </c>
      <c r="C6" s="3">
        <v>-0.43</v>
      </c>
    </row>
    <row r="7" spans="1:3" x14ac:dyDescent="0.3">
      <c r="A7" s="1">
        <v>6</v>
      </c>
      <c r="B7" s="3">
        <v>6</v>
      </c>
      <c r="C7" s="3">
        <v>-0.4</v>
      </c>
    </row>
    <row r="8" spans="1:3" x14ac:dyDescent="0.3">
      <c r="A8" s="1">
        <v>7</v>
      </c>
      <c r="B8" s="3">
        <v>8</v>
      </c>
      <c r="C8" s="3">
        <v>-0.45</v>
      </c>
    </row>
    <row r="9" spans="1:3" x14ac:dyDescent="0.3">
      <c r="A9" s="1">
        <v>8</v>
      </c>
      <c r="B9" s="3">
        <v>10</v>
      </c>
      <c r="C9" s="3">
        <v>-0.52</v>
      </c>
    </row>
    <row r="10" spans="1:3" x14ac:dyDescent="0.3">
      <c r="A10" s="1">
        <v>9</v>
      </c>
      <c r="B10" s="3">
        <v>12</v>
      </c>
      <c r="C10" s="3">
        <v>-0.49</v>
      </c>
    </row>
    <row r="11" spans="1:3" x14ac:dyDescent="0.3">
      <c r="A11" s="1">
        <v>10</v>
      </c>
      <c r="B11" s="3">
        <v>14</v>
      </c>
      <c r="C11" s="3">
        <v>-0.75</v>
      </c>
    </row>
    <row r="12" spans="1:3" x14ac:dyDescent="0.3">
      <c r="A12" s="1">
        <v>11</v>
      </c>
      <c r="B12" s="3">
        <v>16</v>
      </c>
      <c r="C12" s="3">
        <v>-1.05</v>
      </c>
    </row>
    <row r="13" spans="1:3" x14ac:dyDescent="0.3">
      <c r="A13" s="1">
        <v>12</v>
      </c>
      <c r="B13" s="3">
        <v>18</v>
      </c>
      <c r="C13" s="3">
        <v>-1</v>
      </c>
    </row>
    <row r="14" spans="1:3" x14ac:dyDescent="0.3">
      <c r="A14" s="1">
        <v>13</v>
      </c>
      <c r="B14" s="3">
        <v>20</v>
      </c>
      <c r="C14" s="3">
        <v>-0.9</v>
      </c>
    </row>
    <row r="15" spans="1:3" x14ac:dyDescent="0.3">
      <c r="A15" s="1">
        <v>14</v>
      </c>
      <c r="B15" s="3">
        <v>22</v>
      </c>
      <c r="C15" s="3">
        <v>-0.9</v>
      </c>
    </row>
    <row r="16" spans="1:3" x14ac:dyDescent="0.3">
      <c r="A16" s="1">
        <v>15</v>
      </c>
      <c r="B16" s="3">
        <v>22</v>
      </c>
      <c r="C16" s="3">
        <v>0</v>
      </c>
    </row>
    <row r="17" spans="1:3" x14ac:dyDescent="0.3">
      <c r="A17" s="1">
        <v>16</v>
      </c>
      <c r="B17" s="3">
        <v>22</v>
      </c>
      <c r="C17" s="3">
        <v>4.47</v>
      </c>
    </row>
    <row r="18" spans="1:3" x14ac:dyDescent="0.3">
      <c r="A18" s="1">
        <v>17</v>
      </c>
      <c r="B18" s="3">
        <v>24</v>
      </c>
      <c r="C18" s="3">
        <v>4.47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2017-07-27T06:11:53Z</dcterms:created>
  <dcterms:modified xsi:type="dcterms:W3CDTF">2017-11-29T20:35:10Z</dcterms:modified>
</cp:coreProperties>
</file>