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no_r\20170710\"/>
    </mc:Choice>
  </mc:AlternateContent>
  <bookViews>
    <workbookView xWindow="1176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4" i="2" s="1"/>
  <c r="B12" i="2"/>
  <c r="B7" i="2"/>
  <c r="G6" i="3"/>
  <c r="H6" i="3"/>
  <c r="I6" i="3"/>
  <c r="G7" i="3"/>
  <c r="H7" i="3"/>
  <c r="I7" i="3"/>
  <c r="G8" i="3"/>
  <c r="H8" i="3"/>
  <c r="I8" i="3"/>
  <c r="G9" i="3"/>
  <c r="H9" i="3" s="1"/>
  <c r="I9" i="3"/>
  <c r="G10" i="3"/>
  <c r="H10" i="3" s="1"/>
  <c r="I10" i="3"/>
  <c r="G11" i="3"/>
  <c r="H11" i="3"/>
  <c r="I11" i="3"/>
  <c r="I5" i="3"/>
  <c r="G5" i="3"/>
  <c r="H5" i="3" s="1"/>
  <c r="I4" i="3"/>
  <c r="G4" i="3"/>
  <c r="H4" i="3" s="1"/>
  <c r="I3" i="3"/>
  <c r="G3" i="3"/>
  <c r="H3" i="3" s="1"/>
  <c r="H2" i="3"/>
  <c r="B15" i="2" l="1"/>
  <c r="B10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<sst xmlns="http://schemas.openxmlformats.org/spreadsheetml/2006/main" count="84" uniqueCount="56">
  <si>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</si>
  <si>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</si>
  <si>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</si>
  <si>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Rodas</t>
  </si>
  <si>
    <t>Municipio</t>
  </si>
  <si>
    <t>Copacabana</t>
  </si>
  <si>
    <t>Dirección</t>
  </si>
  <si>
    <t>Calle 40 Cra 27</t>
  </si>
  <si>
    <t>Barrio</t>
  </si>
  <si>
    <t>Machado</t>
  </si>
  <si>
    <t>Subcuenca</t>
  </si>
  <si>
    <t>Quebrada Rodas</t>
  </si>
  <si>
    <t>Longitud</t>
  </si>
  <si>
    <t>-75.535</t>
  </si>
  <si>
    <t>Latitud</t>
  </si>
  <si>
    <t>6.334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</si>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</sst>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0.27100000000000002</c:v>
                </c:pt>
                <c:pt idx="3">
                  <c:v>0.54300000000000004</c:v>
                </c:pt>
                <c:pt idx="4">
                  <c:v>0.81399999999999995</c:v>
                </c:pt>
                <c:pt idx="5">
                  <c:v>1.0860000000000001</c:v>
                </c:pt>
                <c:pt idx="6">
                  <c:v>1.357</c:v>
                </c:pt>
                <c:pt idx="7">
                  <c:v>1.6279999999999999</c:v>
                </c:pt>
                <c:pt idx="8">
                  <c:v>1.9</c:v>
                </c:pt>
                <c:pt idx="9">
                  <c:v>1.9</c:v>
                </c:pt>
              </c:numCache>
            </c:numRef>
          </c:xVal>
          <c:yVal>
            <c:numRef>
              <c:f>Verticales!$C$2:$C$11</c:f>
              <c:numCache>
                <c:formatCode>General</c:formatCode>
                <c:ptCount val="10"/>
                <c:pt idx="0">
                  <c:v>0</c:v>
                </c:pt>
                <c:pt idx="1">
                  <c:v>-0.1</c:v>
                </c:pt>
                <c:pt idx="2">
                  <c:v>-0.14399999999999999</c:v>
                </c:pt>
                <c:pt idx="3">
                  <c:v>-0.17100000000000001</c:v>
                </c:pt>
                <c:pt idx="4">
                  <c:v>-0.247</c:v>
                </c:pt>
                <c:pt idx="5">
                  <c:v>-0.30199999999999999</c:v>
                </c:pt>
                <c:pt idx="6">
                  <c:v>-0.30599999999999999</c:v>
                </c:pt>
                <c:pt idx="7">
                  <c:v>-0.20799999999999999</c:v>
                </c:pt>
                <c:pt idx="8">
                  <c:v>-0.1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634-466D-86B5-D764E9087E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481248"/>
        <c:axId val="628380504"/>
      </c:scatterChart>
      <c:valAx>
        <c:axId val="147481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28380504"/>
        <c:crosses val="autoZero"/>
        <c:crossBetween val="midCat"/>
      </c:valAx>
      <c:valAx>
        <c:axId val="628380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474812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12B1AA7-0958-434C-8340-C7598B8193EA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5C43C9B-7BD7-4E11-9858-9E0ED17EB97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4" sqref="B14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832</v>
      </c>
      <c r="C2" s="3" t="s">
        <v>24</v>
      </c>
    </row>
    <row r="3" spans="1:3" x14ac:dyDescent="0.3">
      <c r="A3" s="2" t="s">
        <v>25</v>
      </c>
      <c r="B3" s="3">
        <v>1058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42926.501388888893</v>
      </c>
      <c r="C5" s="3" t="s">
        <v>18</v>
      </c>
    </row>
    <row r="6" spans="1:3" x14ac:dyDescent="0.3">
      <c r="A6" s="2" t="s">
        <v>29</v>
      </c>
      <c r="B6" s="3">
        <v>1.9</v>
      </c>
      <c r="C6" s="3" t="s">
        <v>30</v>
      </c>
    </row>
    <row r="7" spans="1:3" x14ac:dyDescent="0.3">
      <c r="A7" s="2" t="s">
        <v>31</v>
      </c>
      <c r="B7" s="8">
        <f>SUM(Verticales!H2:H30)</f>
        <v>0.10805659649999999</v>
      </c>
      <c r="C7" s="3" t="s">
        <v>30</v>
      </c>
    </row>
    <row r="8" spans="1:3" x14ac:dyDescent="0.3">
      <c r="A8" s="2" t="s">
        <v>32</v>
      </c>
      <c r="B8" s="8">
        <v>-999</v>
      </c>
      <c r="C8" s="3" t="s">
        <v>30</v>
      </c>
    </row>
    <row r="9" spans="1:3" x14ac:dyDescent="0.3">
      <c r="A9" s="2" t="s">
        <v>33</v>
      </c>
      <c r="B9" s="8">
        <v>-999</v>
      </c>
      <c r="C9" s="3" t="s">
        <v>34</v>
      </c>
    </row>
    <row r="10" spans="1:3" x14ac:dyDescent="0.3">
      <c r="A10" s="2" t="s">
        <v>35</v>
      </c>
      <c r="B10" s="8">
        <f>B7/B13</f>
        <v>0.26938452074670177</v>
      </c>
      <c r="C10" s="3" t="s">
        <v>34</v>
      </c>
    </row>
    <row r="11" spans="1:3" x14ac:dyDescent="0.3">
      <c r="A11" s="2" t="s">
        <v>36</v>
      </c>
      <c r="B11" s="8">
        <v>-999</v>
      </c>
      <c r="C11" s="3" t="s">
        <v>18</v>
      </c>
    </row>
    <row r="12" spans="1:3" x14ac:dyDescent="0.3">
      <c r="A12" s="2" t="s">
        <v>37</v>
      </c>
      <c r="B12" s="8">
        <f>SUM(Verticales!I2:I30)</f>
        <v>2.1587072196852666</v>
      </c>
      <c r="C12" s="3" t="s">
        <v>38</v>
      </c>
    </row>
    <row r="13" spans="1:3" x14ac:dyDescent="0.3">
      <c r="A13" s="2" t="s">
        <v>39</v>
      </c>
      <c r="B13" s="8">
        <f>SUM(Verticales!G2:G30)</f>
        <v>0.40112399999999998</v>
      </c>
      <c r="C13" s="3" t="s">
        <v>18</v>
      </c>
    </row>
    <row r="14" spans="1:3" x14ac:dyDescent="0.3">
      <c r="A14" s="2" t="s">
        <v>40</v>
      </c>
      <c r="B14" s="8">
        <f>B13/B6</f>
        <v>0.21111789473684212</v>
      </c>
      <c r="C14" s="3" t="s">
        <v>18</v>
      </c>
    </row>
    <row r="15" spans="1:3" x14ac:dyDescent="0.3">
      <c r="A15" s="2" t="s">
        <v>41</v>
      </c>
      <c r="B15" s="8">
        <f>B13/B12</f>
        <v>0.18581676863918709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1"/>
  <sheetViews>
    <sheetView workbookViewId="0">
      <selection activeCell="B2" sqref="B2:C11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/>
      <c r="B2" s="1">
        <v>0</v>
      </c>
      <c r="C2" s="1">
        <v>0</v>
      </c>
      <c r="D2" s="1">
        <v>0</v>
      </c>
      <c r="E2" s="1">
        <v>0</v>
      </c>
      <c r="F2" s="1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1</v>
      </c>
      <c r="B3" s="3">
        <v>0</v>
      </c>
      <c r="C3" s="3">
        <v>-0.1</v>
      </c>
      <c r="D3" s="3">
        <v>0</v>
      </c>
      <c r="E3" s="3">
        <v>0</v>
      </c>
      <c r="F3" s="3">
        <v>0</v>
      </c>
      <c r="G3" s="6">
        <f t="shared" ref="G3:G5" si="1">((B3-B2)/2+(B4-B3)/2)*ABS(C3)</f>
        <v>1.3550000000000001E-2</v>
      </c>
      <c r="H3" s="7">
        <f t="shared" si="0"/>
        <v>0</v>
      </c>
      <c r="I3" s="6">
        <f t="shared" ref="I3:I5" si="2">SQRT(ABS(C3-C2)^2+(B3-B2)^2)</f>
        <v>0.1</v>
      </c>
    </row>
    <row r="4" spans="1:9" x14ac:dyDescent="0.3">
      <c r="A4" s="1">
        <v>2</v>
      </c>
      <c r="B4" s="3">
        <v>0.27100000000000002</v>
      </c>
      <c r="C4" s="3">
        <v>-0.14399999999999999</v>
      </c>
      <c r="D4" s="3">
        <v>0.106</v>
      </c>
      <c r="E4" s="3">
        <v>0</v>
      </c>
      <c r="F4" s="3">
        <v>0</v>
      </c>
      <c r="G4" s="6">
        <f t="shared" si="1"/>
        <v>3.9095999999999999E-2</v>
      </c>
      <c r="H4" s="7">
        <f t="shared" si="0"/>
        <v>4.1441759999999994E-3</v>
      </c>
      <c r="I4" s="6">
        <f t="shared" si="2"/>
        <v>0.2745487206307835</v>
      </c>
    </row>
    <row r="5" spans="1:9" x14ac:dyDescent="0.3">
      <c r="A5" s="1">
        <v>3</v>
      </c>
      <c r="B5" s="3">
        <v>0.54300000000000004</v>
      </c>
      <c r="C5" s="3">
        <v>-0.17100000000000001</v>
      </c>
      <c r="D5" s="3">
        <v>0.20100000000000001</v>
      </c>
      <c r="E5" s="3">
        <v>0</v>
      </c>
      <c r="F5" s="3">
        <v>0</v>
      </c>
      <c r="G5" s="6">
        <f t="shared" si="1"/>
        <v>4.6426499999999996E-2</v>
      </c>
      <c r="H5" s="7">
        <f t="shared" si="0"/>
        <v>9.3317265E-3</v>
      </c>
      <c r="I5" s="6">
        <f t="shared" si="2"/>
        <v>0.27333678859604688</v>
      </c>
    </row>
    <row r="6" spans="1:9" x14ac:dyDescent="0.3">
      <c r="A6" s="1">
        <v>4</v>
      </c>
      <c r="B6" s="3">
        <v>0.81399999999999995</v>
      </c>
      <c r="C6" s="3">
        <v>-0.247</v>
      </c>
      <c r="D6" s="3">
        <v>0.29399999999999998</v>
      </c>
      <c r="E6" s="3">
        <v>0</v>
      </c>
      <c r="F6" s="3">
        <v>0</v>
      </c>
      <c r="G6" s="6">
        <f t="shared" ref="G6:G11" si="3">((B6-B5)/2+(B7-B6)/2)*ABS(C6)</f>
        <v>6.7060500000000009E-2</v>
      </c>
      <c r="H6" s="7">
        <f t="shared" ref="H6:H11" si="4">G6*D6</f>
        <v>1.9715787000000002E-2</v>
      </c>
      <c r="I6" s="6">
        <f t="shared" ref="I6:I11" si="5">SQRT(ABS(C6-C5)^2+(B6-B5)^2)</f>
        <v>0.28145514740363153</v>
      </c>
    </row>
    <row r="7" spans="1:9" x14ac:dyDescent="0.3">
      <c r="A7" s="1">
        <v>5</v>
      </c>
      <c r="B7" s="3">
        <v>1.0860000000000001</v>
      </c>
      <c r="C7" s="3">
        <v>-0.30199999999999999</v>
      </c>
      <c r="D7" s="3">
        <v>0.40300000000000002</v>
      </c>
      <c r="E7" s="3">
        <v>0</v>
      </c>
      <c r="F7" s="3">
        <v>0</v>
      </c>
      <c r="G7" s="6">
        <f t="shared" si="3"/>
        <v>8.1992999999999996E-2</v>
      </c>
      <c r="H7" s="7">
        <f t="shared" si="4"/>
        <v>3.3043178999999999E-2</v>
      </c>
      <c r="I7" s="6">
        <f t="shared" si="5"/>
        <v>0.2775049549107188</v>
      </c>
    </row>
    <row r="8" spans="1:9" x14ac:dyDescent="0.3">
      <c r="A8" s="1">
        <v>6</v>
      </c>
      <c r="B8" s="3">
        <v>1.357</v>
      </c>
      <c r="C8" s="3">
        <v>-0.30599999999999999</v>
      </c>
      <c r="D8" s="3">
        <v>0.30399999999999999</v>
      </c>
      <c r="E8" s="3">
        <v>0</v>
      </c>
      <c r="F8" s="3">
        <v>0</v>
      </c>
      <c r="G8" s="6">
        <f t="shared" si="3"/>
        <v>8.2925999999999972E-2</v>
      </c>
      <c r="H8" s="7">
        <f t="shared" si="4"/>
        <v>2.520950399999999E-2</v>
      </c>
      <c r="I8" s="6">
        <f t="shared" si="5"/>
        <v>0.27102951868754066</v>
      </c>
    </row>
    <row r="9" spans="1:9" x14ac:dyDescent="0.3">
      <c r="A9" s="1">
        <v>7</v>
      </c>
      <c r="B9" s="3">
        <v>1.6279999999999999</v>
      </c>
      <c r="C9" s="3">
        <v>-0.20799999999999999</v>
      </c>
      <c r="D9" s="3">
        <v>0.29199999999999998</v>
      </c>
      <c r="E9" s="3">
        <v>0</v>
      </c>
      <c r="F9" s="3">
        <v>0</v>
      </c>
      <c r="G9" s="6">
        <f t="shared" si="3"/>
        <v>5.6471999999999987E-2</v>
      </c>
      <c r="H9" s="7">
        <f t="shared" si="4"/>
        <v>1.6489823999999997E-2</v>
      </c>
      <c r="I9" s="6">
        <f t="shared" si="5"/>
        <v>0.28817529387509949</v>
      </c>
    </row>
    <row r="10" spans="1:9" x14ac:dyDescent="0.3">
      <c r="A10" s="1">
        <v>8</v>
      </c>
      <c r="B10" s="3">
        <v>1.9</v>
      </c>
      <c r="C10" s="3">
        <v>-0.1</v>
      </c>
      <c r="D10" s="3">
        <v>8.9999999999999993E-3</v>
      </c>
      <c r="E10" s="3">
        <v>0</v>
      </c>
      <c r="F10" s="3">
        <v>0</v>
      </c>
      <c r="G10" s="6">
        <f t="shared" si="3"/>
        <v>1.3600000000000001E-2</v>
      </c>
      <c r="H10" s="7">
        <f t="shared" si="4"/>
        <v>1.2239999999999999E-4</v>
      </c>
      <c r="I10" s="6">
        <f t="shared" si="5"/>
        <v>0.29265679558144553</v>
      </c>
    </row>
    <row r="11" spans="1:9" x14ac:dyDescent="0.3">
      <c r="B11" s="5">
        <v>1.9</v>
      </c>
      <c r="C11" s="5">
        <v>0</v>
      </c>
      <c r="D11" s="5">
        <v>0</v>
      </c>
      <c r="E11" s="5">
        <v>0</v>
      </c>
      <c r="F11" s="5">
        <v>0</v>
      </c>
      <c r="G11" s="6">
        <f t="shared" si="3"/>
        <v>0</v>
      </c>
      <c r="H11" s="7">
        <f t="shared" si="4"/>
        <v>0</v>
      </c>
      <c r="I11" s="6">
        <f t="shared" si="5"/>
        <v>0.1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9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-0.1</v>
      </c>
    </row>
    <row r="3" spans="1:3" x14ac:dyDescent="0.3">
      <c r="A3" s="1">
        <v>2</v>
      </c>
      <c r="B3" s="3">
        <v>0.27100000000000002</v>
      </c>
      <c r="C3" s="3">
        <v>-0.14399999999999999</v>
      </c>
    </row>
    <row r="4" spans="1:3" x14ac:dyDescent="0.3">
      <c r="A4" s="1">
        <v>3</v>
      </c>
      <c r="B4" s="3">
        <v>0.54300000000000004</v>
      </c>
      <c r="C4" s="3">
        <v>-0.17100000000000001</v>
      </c>
    </row>
    <row r="5" spans="1:3" x14ac:dyDescent="0.3">
      <c r="A5" s="1">
        <v>4</v>
      </c>
      <c r="B5" s="3">
        <v>0.81399999999999995</v>
      </c>
      <c r="C5" s="3">
        <v>-0.247</v>
      </c>
    </row>
    <row r="6" spans="1:3" x14ac:dyDescent="0.3">
      <c r="A6" s="1">
        <v>5</v>
      </c>
      <c r="B6" s="3">
        <v>1.0860000000000001</v>
      </c>
      <c r="C6" s="3">
        <v>-0.30199999999999999</v>
      </c>
    </row>
    <row r="7" spans="1:3" x14ac:dyDescent="0.3">
      <c r="A7" s="1">
        <v>6</v>
      </c>
      <c r="B7" s="3">
        <v>1.357</v>
      </c>
      <c r="C7" s="3">
        <v>-0.30599999999999999</v>
      </c>
    </row>
    <row r="8" spans="1:3" x14ac:dyDescent="0.3">
      <c r="A8" s="1">
        <v>7</v>
      </c>
      <c r="B8" s="3">
        <v>1.6279999999999999</v>
      </c>
      <c r="C8" s="3">
        <v>-0.20799999999999999</v>
      </c>
    </row>
    <row r="9" spans="1:3" x14ac:dyDescent="0.3">
      <c r="A9" s="1">
        <v>8</v>
      </c>
      <c r="B9" s="3">
        <v>1.9</v>
      </c>
      <c r="C9" s="3">
        <v>-0.1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2017-08-04T16:18:25Z</dcterms:created>
  <dcterms:modified xsi:type="dcterms:W3CDTF">2017-11-29T16:43:44Z</dcterms:modified>
</cp:coreProperties>
</file>