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726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/>
  <c r="I10" i="3"/>
  <c r="G11" i="3"/>
  <c r="H11" i="3"/>
  <c r="I11" i="3"/>
  <c r="G12" i="3"/>
  <c r="H12" i="3"/>
  <c r="I12" i="3"/>
  <c r="G13" i="3"/>
  <c r="H13" i="3" s="1"/>
  <c r="I5" i="3"/>
  <c r="H5" i="3"/>
  <c r="G5" i="3"/>
  <c r="I4" i="3"/>
  <c r="H4" i="3"/>
  <c r="G4" i="3"/>
  <c r="G3" i="3"/>
  <c r="H3" i="3" s="1"/>
  <c r="H2" i="3"/>
  <c r="B10" i="2" l="1"/>
  <c r="B15" i="2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<sst xmlns="http://schemas.openxmlformats.org/spreadsheetml/2006/main" count="84" uniqueCount="56">
  <si>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</si>
  <si>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</si>
  <si>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</si>
  <si>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La Ayurá (Q4)</t>
  </si>
  <si>
    <t>Municipio</t>
  </si>
  <si>
    <t>Envigado</t>
  </si>
  <si>
    <t>Dirección</t>
  </si>
  <si>
    <t>Calle 25Sur Cra 48</t>
  </si>
  <si>
    <t>Barrio</t>
  </si>
  <si>
    <t>Las Vegas Santa Teresa</t>
  </si>
  <si>
    <t>Subcuenca</t>
  </si>
  <si>
    <t>Ayurá</t>
  </si>
  <si>
    <t>Longitud</t>
  </si>
  <si>
    <t>-75.5831</t>
  </si>
  <si>
    <t>Latitud</t>
  </si>
  <si>
    <t>6.1875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</si>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</sst>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Verticales!$B$2:$B$13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0.44400000000000001</c:v>
                </c:pt>
                <c:pt idx="3">
                  <c:v>0.88900000000000001</c:v>
                </c:pt>
                <c:pt idx="4">
                  <c:v>1.333</c:v>
                </c:pt>
                <c:pt idx="5">
                  <c:v>1.778</c:v>
                </c:pt>
                <c:pt idx="6">
                  <c:v>2.222</c:v>
                </c:pt>
                <c:pt idx="7">
                  <c:v>2.6669999999999998</c:v>
                </c:pt>
                <c:pt idx="8">
                  <c:v>3.1110000000000002</c:v>
                </c:pt>
                <c:pt idx="9">
                  <c:v>3.5550000000000002</c:v>
                </c:pt>
                <c:pt idx="10">
                  <c:v>4</c:v>
                </c:pt>
                <c:pt idx="11">
                  <c:v>4</c:v>
                </c:pt>
              </c:numCache>
            </c:numRef>
          </c:xVal>
          <c:yVal>
            <c:numRef>
              <c:f>Verticales!$C$2:$C$13</c:f>
              <c:numCache>
                <c:formatCode>General</c:formatCode>
                <c:ptCount val="12"/>
                <c:pt idx="0">
                  <c:v>0</c:v>
                </c:pt>
                <c:pt idx="1">
                  <c:v>-9.1999999999999998E-2</c:v>
                </c:pt>
                <c:pt idx="2">
                  <c:v>-9.2999999999999999E-2</c:v>
                </c:pt>
                <c:pt idx="3">
                  <c:v>-0.14899999999999999</c:v>
                </c:pt>
                <c:pt idx="4">
                  <c:v>-0.158</c:v>
                </c:pt>
                <c:pt idx="5">
                  <c:v>-0.16400000000000001</c:v>
                </c:pt>
                <c:pt idx="6">
                  <c:v>-0.19500000000000001</c:v>
                </c:pt>
                <c:pt idx="7">
                  <c:v>-8.4000000000000005E-2</c:v>
                </c:pt>
                <c:pt idx="8">
                  <c:v>-0.21099999999999999</c:v>
                </c:pt>
                <c:pt idx="9">
                  <c:v>-0.27800000000000002</c:v>
                </c:pt>
                <c:pt idx="10">
                  <c:v>-4.2000000000000003E-2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A4-4A76-A5AC-CA492C2DEC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3010856"/>
        <c:axId val="563003968"/>
      </c:scatterChart>
      <c:valAx>
        <c:axId val="5630108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3003968"/>
        <c:crosses val="autoZero"/>
        <c:crossBetween val="midCat"/>
      </c:valAx>
      <c:valAx>
        <c:axId val="563003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3010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86C060B-4E86-4590-888A-0B477029D831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55A2F48-E62A-426D-9102-E2826AA85D3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sqref="B12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861</v>
      </c>
      <c r="C2" s="3" t="s">
        <v>24</v>
      </c>
    </row>
    <row r="3" spans="1:3" x14ac:dyDescent="0.3">
      <c r="A3" s="2" t="s">
        <v>25</v>
      </c>
      <c r="B3" s="3">
        <v>1012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42942.284722222219</v>
      </c>
      <c r="C5" s="3" t="s">
        <v>18</v>
      </c>
    </row>
    <row r="6" spans="1:3" x14ac:dyDescent="0.3">
      <c r="A6" s="2" t="s">
        <v>29</v>
      </c>
      <c r="B6" s="3">
        <v>4</v>
      </c>
      <c r="C6" s="3" t="s">
        <v>30</v>
      </c>
    </row>
    <row r="7" spans="1:3" x14ac:dyDescent="0.3">
      <c r="A7" s="2" t="s">
        <v>31</v>
      </c>
      <c r="B7" s="8">
        <f>SUM(Verticales!H2:H30)</f>
        <v>0.6338077849999999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1.019413796015199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4.0998985757393287</v>
      </c>
      <c r="C12" s="3" t="s">
        <v>38</v>
      </c>
    </row>
    <row r="13" spans="1:3" x14ac:dyDescent="0.3">
      <c r="A13" s="2" t="s">
        <v>39</v>
      </c>
      <c r="B13" s="8">
        <f>SUM(Verticales!G2:G30)</f>
        <v>0.62173750000000017</v>
      </c>
      <c r="C13" s="3" t="s">
        <v>18</v>
      </c>
    </row>
    <row r="14" spans="1:3" x14ac:dyDescent="0.3">
      <c r="A14" s="2" t="s">
        <v>40</v>
      </c>
      <c r="B14" s="8">
        <f>B13/B6</f>
        <v>0.15543437500000004</v>
      </c>
      <c r="C14" s="3" t="s">
        <v>18</v>
      </c>
    </row>
    <row r="15" spans="1:3" x14ac:dyDescent="0.3">
      <c r="A15" s="2" t="s">
        <v>41</v>
      </c>
      <c r="B15" s="8">
        <f>B13/B12</f>
        <v>0.15164704407056781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3"/>
  <sheetViews>
    <sheetView workbookViewId="0">
      <selection activeCell="I14" sqref="I14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-9.1999999999999998E-2</v>
      </c>
      <c r="D3" s="3">
        <v>2.4E-2</v>
      </c>
      <c r="E3" s="3">
        <v>0</v>
      </c>
      <c r="F3" s="3">
        <v>0</v>
      </c>
      <c r="G3" s="6">
        <f t="shared" ref="G3:G5" si="1">((B3-B2)/2+(B4-B3)/2)*ABS(C3)</f>
        <v>2.0424000000000001E-2</v>
      </c>
      <c r="H3" s="7">
        <f t="shared" si="0"/>
        <v>4.9017600000000004E-4</v>
      </c>
      <c r="I3" s="6">
        <v>0</v>
      </c>
    </row>
    <row r="4" spans="1:9" x14ac:dyDescent="0.3">
      <c r="A4" s="1">
        <v>2</v>
      </c>
      <c r="B4" s="3">
        <v>0.44400000000000001</v>
      </c>
      <c r="C4" s="3">
        <v>-9.2999999999999999E-2</v>
      </c>
      <c r="D4" s="3">
        <v>0.89700000000000002</v>
      </c>
      <c r="E4" s="3">
        <v>0</v>
      </c>
      <c r="F4" s="3">
        <v>0</v>
      </c>
      <c r="G4" s="6">
        <f t="shared" si="1"/>
        <v>4.13385E-2</v>
      </c>
      <c r="H4" s="7">
        <f t="shared" si="0"/>
        <v>3.7080634500000001E-2</v>
      </c>
      <c r="I4" s="6">
        <f t="shared" ref="I3:I5" si="2">SQRT(ABS(C4-C3)^2+(B4-B3)^2)</f>
        <v>0.44400112612469805</v>
      </c>
    </row>
    <row r="5" spans="1:9" x14ac:dyDescent="0.3">
      <c r="A5" s="1">
        <v>3</v>
      </c>
      <c r="B5" s="3">
        <v>0.88900000000000001</v>
      </c>
      <c r="C5" s="3">
        <v>-0.14899999999999999</v>
      </c>
      <c r="D5" s="3">
        <v>0.375</v>
      </c>
      <c r="E5" s="3">
        <v>0</v>
      </c>
      <c r="F5" s="3">
        <v>0</v>
      </c>
      <c r="G5" s="6">
        <f t="shared" si="1"/>
        <v>6.6230499999999998E-2</v>
      </c>
      <c r="H5" s="7">
        <f t="shared" si="0"/>
        <v>2.4836437499999999E-2</v>
      </c>
      <c r="I5" s="6">
        <f t="shared" si="2"/>
        <v>0.44850975463193665</v>
      </c>
    </row>
    <row r="6" spans="1:9" x14ac:dyDescent="0.3">
      <c r="A6" s="1">
        <v>4</v>
      </c>
      <c r="B6" s="3">
        <v>1.333</v>
      </c>
      <c r="C6" s="3">
        <v>-0.158</v>
      </c>
      <c r="D6" s="3">
        <v>0.61099999999999999</v>
      </c>
      <c r="E6" s="3">
        <v>0</v>
      </c>
      <c r="F6" s="3">
        <v>0</v>
      </c>
      <c r="G6" s="6">
        <f t="shared" ref="G6:G13" si="3">((B6-B5)/2+(B7-B6)/2)*ABS(C6)</f>
        <v>7.0231000000000002E-2</v>
      </c>
      <c r="H6" s="7">
        <f t="shared" ref="H6:H13" si="4">G6*D6</f>
        <v>4.2911141E-2</v>
      </c>
      <c r="I6" s="6">
        <f t="shared" ref="I6:I13" si="5">SQRT(ABS(C6-C5)^2+(B6-B5)^2)</f>
        <v>0.44409120684832293</v>
      </c>
    </row>
    <row r="7" spans="1:9" x14ac:dyDescent="0.3">
      <c r="A7" s="1">
        <v>5</v>
      </c>
      <c r="B7" s="3">
        <v>1.778</v>
      </c>
      <c r="C7" s="3">
        <v>-0.16400000000000001</v>
      </c>
      <c r="D7" s="3">
        <v>1.3340000000000001</v>
      </c>
      <c r="E7" s="3">
        <v>0</v>
      </c>
      <c r="F7" s="3">
        <v>0</v>
      </c>
      <c r="G7" s="6">
        <f t="shared" si="3"/>
        <v>7.2898000000000004E-2</v>
      </c>
      <c r="H7" s="7">
        <f t="shared" si="4"/>
        <v>9.7245932000000007E-2</v>
      </c>
      <c r="I7" s="6">
        <f t="shared" si="5"/>
        <v>0.44504044759999073</v>
      </c>
    </row>
    <row r="8" spans="1:9" x14ac:dyDescent="0.3">
      <c r="A8" s="1">
        <v>6</v>
      </c>
      <c r="B8" s="3">
        <v>2.222</v>
      </c>
      <c r="C8" s="3">
        <v>-0.19500000000000001</v>
      </c>
      <c r="D8" s="3">
        <v>1.4319999999999999</v>
      </c>
      <c r="E8" s="3">
        <v>0</v>
      </c>
      <c r="F8" s="3">
        <v>0</v>
      </c>
      <c r="G8" s="6">
        <f t="shared" si="3"/>
        <v>8.6677499999999977E-2</v>
      </c>
      <c r="H8" s="7">
        <f t="shared" si="4"/>
        <v>0.12412217999999996</v>
      </c>
      <c r="I8" s="6">
        <f t="shared" si="5"/>
        <v>0.44508089152422614</v>
      </c>
    </row>
    <row r="9" spans="1:9" x14ac:dyDescent="0.3">
      <c r="A9" s="1">
        <v>7</v>
      </c>
      <c r="B9" s="3">
        <v>2.6669999999999998</v>
      </c>
      <c r="C9" s="3">
        <v>-8.4000000000000005E-2</v>
      </c>
      <c r="D9" s="3">
        <v>1.2829999999999999</v>
      </c>
      <c r="E9" s="3">
        <v>0</v>
      </c>
      <c r="F9" s="3">
        <v>0</v>
      </c>
      <c r="G9" s="6">
        <f t="shared" si="3"/>
        <v>3.733800000000001E-2</v>
      </c>
      <c r="H9" s="7">
        <f t="shared" si="4"/>
        <v>4.7904654000000012E-2</v>
      </c>
      <c r="I9" s="6">
        <f t="shared" si="5"/>
        <v>0.45863493107263414</v>
      </c>
    </row>
    <row r="10" spans="1:9" x14ac:dyDescent="0.3">
      <c r="A10" s="1">
        <v>8</v>
      </c>
      <c r="B10" s="3">
        <v>3.1110000000000002</v>
      </c>
      <c r="C10" s="3">
        <v>-0.21099999999999999</v>
      </c>
      <c r="D10" s="3">
        <v>1.272</v>
      </c>
      <c r="E10" s="3">
        <v>0</v>
      </c>
      <c r="F10" s="3">
        <v>0</v>
      </c>
      <c r="G10" s="6">
        <f t="shared" si="3"/>
        <v>9.3684000000000031E-2</v>
      </c>
      <c r="H10" s="7">
        <f t="shared" si="4"/>
        <v>0.11916604800000004</v>
      </c>
      <c r="I10" s="6">
        <f t="shared" si="5"/>
        <v>0.46180623642389279</v>
      </c>
    </row>
    <row r="11" spans="1:9" x14ac:dyDescent="0.3">
      <c r="A11" s="1">
        <v>9</v>
      </c>
      <c r="B11" s="3">
        <v>3.5550000000000002</v>
      </c>
      <c r="C11" s="3">
        <v>-0.27800000000000002</v>
      </c>
      <c r="D11" s="3">
        <v>1.1319999999999999</v>
      </c>
      <c r="E11" s="3">
        <v>0</v>
      </c>
      <c r="F11" s="3">
        <v>0</v>
      </c>
      <c r="G11" s="6">
        <f t="shared" si="3"/>
        <v>0.12357099999999999</v>
      </c>
      <c r="H11" s="7">
        <f t="shared" si="4"/>
        <v>0.13988237199999998</v>
      </c>
      <c r="I11" s="6">
        <f t="shared" si="5"/>
        <v>0.44902672526253928</v>
      </c>
    </row>
    <row r="12" spans="1:9" x14ac:dyDescent="0.3">
      <c r="A12" s="1">
        <v>10</v>
      </c>
      <c r="B12" s="3">
        <v>4</v>
      </c>
      <c r="C12" s="3">
        <v>-4.2000000000000003E-2</v>
      </c>
      <c r="D12" s="3">
        <v>1.7999999999999999E-2</v>
      </c>
      <c r="E12" s="3">
        <v>0</v>
      </c>
      <c r="F12" s="3">
        <v>0</v>
      </c>
      <c r="G12" s="6">
        <f t="shared" si="3"/>
        <v>9.3449999999999974E-3</v>
      </c>
      <c r="H12" s="7">
        <f t="shared" si="4"/>
        <v>1.6820999999999994E-4</v>
      </c>
      <c r="I12" s="6">
        <f t="shared" si="5"/>
        <v>0.50370725625108859</v>
      </c>
    </row>
    <row r="13" spans="1:9" x14ac:dyDescent="0.3">
      <c r="B13" s="5">
        <v>4</v>
      </c>
      <c r="C13" s="5">
        <v>0</v>
      </c>
      <c r="D13" s="5">
        <v>0</v>
      </c>
      <c r="E13" s="5">
        <v>0</v>
      </c>
      <c r="F13" s="5">
        <v>0</v>
      </c>
      <c r="G13" s="6">
        <f t="shared" si="3"/>
        <v>0</v>
      </c>
      <c r="H13" s="7">
        <f t="shared" si="4"/>
        <v>0</v>
      </c>
      <c r="I13" s="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1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-9.1999999999999998E-2</v>
      </c>
    </row>
    <row r="3" spans="1:3" x14ac:dyDescent="0.3">
      <c r="A3" s="1">
        <v>2</v>
      </c>
      <c r="B3" s="3">
        <v>0.44400000000000001</v>
      </c>
      <c r="C3" s="3">
        <v>-9.2999999999999999E-2</v>
      </c>
    </row>
    <row r="4" spans="1:3" x14ac:dyDescent="0.3">
      <c r="A4" s="1">
        <v>3</v>
      </c>
      <c r="B4" s="3">
        <v>0.88900000000000001</v>
      </c>
      <c r="C4" s="3">
        <v>-0.14899999999999999</v>
      </c>
    </row>
    <row r="5" spans="1:3" x14ac:dyDescent="0.3">
      <c r="A5" s="1">
        <v>4</v>
      </c>
      <c r="B5" s="3">
        <v>1.333</v>
      </c>
      <c r="C5" s="3">
        <v>-0.158</v>
      </c>
    </row>
    <row r="6" spans="1:3" x14ac:dyDescent="0.3">
      <c r="A6" s="1">
        <v>5</v>
      </c>
      <c r="B6" s="3">
        <v>1.778</v>
      </c>
      <c r="C6" s="3">
        <v>-0.16400000000000001</v>
      </c>
    </row>
    <row r="7" spans="1:3" x14ac:dyDescent="0.3">
      <c r="A7" s="1">
        <v>6</v>
      </c>
      <c r="B7" s="3">
        <v>2.222</v>
      </c>
      <c r="C7" s="3">
        <v>-0.19500000000000001</v>
      </c>
    </row>
    <row r="8" spans="1:3" x14ac:dyDescent="0.3">
      <c r="A8" s="1">
        <v>7</v>
      </c>
      <c r="B8" s="3">
        <v>2.6669999999999998</v>
      </c>
      <c r="C8" s="3">
        <v>-8.4000000000000005E-2</v>
      </c>
    </row>
    <row r="9" spans="1:3" x14ac:dyDescent="0.3">
      <c r="A9" s="1">
        <v>8</v>
      </c>
      <c r="B9" s="3">
        <v>3.1110000000000002</v>
      </c>
      <c r="C9" s="3">
        <v>-0.21099999999999999</v>
      </c>
    </row>
    <row r="10" spans="1:3" x14ac:dyDescent="0.3">
      <c r="A10" s="1">
        <v>9</v>
      </c>
      <c r="B10" s="3">
        <v>3.5550000000000002</v>
      </c>
      <c r="C10" s="3">
        <v>-0.27800000000000002</v>
      </c>
    </row>
    <row r="11" spans="1:3" x14ac:dyDescent="0.3">
      <c r="A11" s="1">
        <v>10</v>
      </c>
      <c r="B11" s="3">
        <v>4</v>
      </c>
      <c r="C11" s="3">
        <v>-4.2000000000000003E-2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2017-08-03T22:10:03Z</dcterms:created>
  <dcterms:modified xsi:type="dcterms:W3CDTF">2017-11-29T21:41:34Z</dcterms:modified>
</cp:coreProperties>
</file>