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710\"/>
    </mc:Choice>
  </mc:AlternateContent>
  <bookViews>
    <workbookView xWindow="2112" yWindow="12" windowWidth="16092" windowHeight="9660" activeTab="3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 l="1"/>
  <c r="H6" i="3" s="1"/>
  <c r="I6" i="3"/>
  <c r="G7" i="3"/>
  <c r="H7" i="3" s="1"/>
  <c r="I7" i="3"/>
  <c r="G8" i="3"/>
  <c r="H8" i="3" s="1"/>
  <c r="I8" i="3"/>
  <c r="G9" i="3"/>
  <c r="H9" i="3"/>
  <c r="I9" i="3"/>
  <c r="G10" i="3"/>
  <c r="H10" i="3"/>
  <c r="I10" i="3"/>
  <c r="G11" i="3"/>
  <c r="H11" i="3"/>
  <c r="I11" i="3"/>
  <c r="G12" i="3"/>
  <c r="H12" i="3" s="1"/>
  <c r="I12" i="3"/>
  <c r="G13" i="3"/>
  <c r="H13" i="3"/>
  <c r="I13" i="3"/>
  <c r="G14" i="3"/>
  <c r="H14" i="3" s="1"/>
  <c r="I14" i="3"/>
  <c r="G15" i="3"/>
  <c r="H15" i="3" s="1"/>
  <c r="I15" i="3"/>
  <c r="I5" i="3"/>
  <c r="H5" i="3"/>
  <c r="G5" i="3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<sst xmlns="http://schemas.openxmlformats.org/spreadsheetml/2006/main" count="84" uniqueCount="56">
  <si>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</si>
  <si>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</si>
  <si>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</si>
  <si>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Ancón Norte (E12)</t>
  </si>
  <si>
    <t>Municipio</t>
  </si>
  <si>
    <t>Copacabana</t>
  </si>
  <si>
    <t>Dirección</t>
  </si>
  <si>
    <t>Carrera 23</t>
  </si>
  <si>
    <t>Barrio</t>
  </si>
  <si>
    <t>El Rodeo</t>
  </si>
  <si>
    <t>Subcuenca</t>
  </si>
  <si>
    <t>Río Aburrá</t>
  </si>
  <si>
    <t>Longitud</t>
  </si>
  <si>
    <t>-75.489</t>
  </si>
  <si>
    <t>Latitud</t>
  </si>
  <si>
    <t>6.371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</si>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</sst>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Verticales!$B$2:$B$15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11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26</c:v>
                </c:pt>
                <c:pt idx="13">
                  <c:v>26</c:v>
                </c:pt>
              </c:numCache>
            </c:numRef>
          </c:xVal>
          <c:yVal>
            <c:numRef>
              <c:f>Verticales!$C$2:$C$15</c:f>
              <c:numCache>
                <c:formatCode>General</c:formatCode>
                <c:ptCount val="14"/>
                <c:pt idx="0">
                  <c:v>0</c:v>
                </c:pt>
                <c:pt idx="1">
                  <c:v>-0.53</c:v>
                </c:pt>
                <c:pt idx="2">
                  <c:v>-0.54</c:v>
                </c:pt>
                <c:pt idx="3">
                  <c:v>-1.1599999999999999</c:v>
                </c:pt>
                <c:pt idx="4">
                  <c:v>-1.37</c:v>
                </c:pt>
                <c:pt idx="5">
                  <c:v>-1.47</c:v>
                </c:pt>
                <c:pt idx="6">
                  <c:v>-1.6</c:v>
                </c:pt>
                <c:pt idx="7">
                  <c:v>-1.9</c:v>
                </c:pt>
                <c:pt idx="8">
                  <c:v>-2.1</c:v>
                </c:pt>
                <c:pt idx="9">
                  <c:v>-2.4500000000000002</c:v>
                </c:pt>
                <c:pt idx="10">
                  <c:v>-2.21</c:v>
                </c:pt>
                <c:pt idx="11">
                  <c:v>-2.4700000000000002</c:v>
                </c:pt>
                <c:pt idx="12">
                  <c:v>-2.52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46-4ED7-875F-F2C2A04AA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687144"/>
        <c:axId val="302687472"/>
      </c:scatterChart>
      <c:valAx>
        <c:axId val="302687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02687472"/>
        <c:crosses val="autoZero"/>
        <c:crossBetween val="midCat"/>
      </c:valAx>
      <c:valAx>
        <c:axId val="302687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02687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A597FC3-BCAD-4B6B-98A3-592E83A38170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B6C6ECD-8101-4BAC-9F29-43FAA964300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workbookViewId="0">
      <selection activeCell="B7" sqref="B7: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831</v>
      </c>
      <c r="C2" s="3" t="s">
        <v>24</v>
      </c>
    </row>
    <row r="3" spans="1:3" x14ac:dyDescent="0.3">
      <c r="A3" s="2" t="s">
        <v>25</v>
      </c>
      <c r="B3" s="3">
        <v>1042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42926.440972222219</v>
      </c>
      <c r="C5" s="3" t="s">
        <v>18</v>
      </c>
    </row>
    <row r="6" spans="1:3" x14ac:dyDescent="0.3">
      <c r="A6" s="2" t="s">
        <v>29</v>
      </c>
      <c r="B6" s="3">
        <v>26</v>
      </c>
      <c r="C6" s="3" t="s">
        <v>30</v>
      </c>
    </row>
    <row r="7" spans="1:3" x14ac:dyDescent="0.3">
      <c r="A7" s="2" t="s">
        <v>31</v>
      </c>
      <c r="B7" s="7">
        <f>SUM(Verticales!H2:H30)</f>
        <v>51.373904999999993</v>
      </c>
      <c r="C7" s="3" t="s">
        <v>30</v>
      </c>
    </row>
    <row r="8" spans="1:3" x14ac:dyDescent="0.3">
      <c r="A8" s="2" t="s">
        <v>32</v>
      </c>
      <c r="B8" s="7">
        <v>-999</v>
      </c>
      <c r="C8" s="3" t="s">
        <v>30</v>
      </c>
    </row>
    <row r="9" spans="1:3" x14ac:dyDescent="0.3">
      <c r="A9" s="2" t="s">
        <v>33</v>
      </c>
      <c r="B9" s="7">
        <v>-999</v>
      </c>
      <c r="C9" s="3" t="s">
        <v>34</v>
      </c>
    </row>
    <row r="10" spans="1:3" x14ac:dyDescent="0.3">
      <c r="A10" s="2" t="s">
        <v>35</v>
      </c>
      <c r="B10" s="7">
        <f>B7/B13</f>
        <v>1.4105959637561776</v>
      </c>
      <c r="C10" s="3" t="s">
        <v>34</v>
      </c>
    </row>
    <row r="11" spans="1:3" x14ac:dyDescent="0.3">
      <c r="A11" s="2" t="s">
        <v>36</v>
      </c>
      <c r="B11" s="7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28.754817151043078</v>
      </c>
      <c r="C12" s="3" t="s">
        <v>38</v>
      </c>
    </row>
    <row r="13" spans="1:3" x14ac:dyDescent="0.3">
      <c r="A13" s="2" t="s">
        <v>39</v>
      </c>
      <c r="B13" s="7">
        <f>SUM(Verticales!G2:G30)</f>
        <v>36.42</v>
      </c>
      <c r="C13" s="3" t="s">
        <v>18</v>
      </c>
    </row>
    <row r="14" spans="1:3" x14ac:dyDescent="0.3">
      <c r="A14" s="2" t="s">
        <v>40</v>
      </c>
      <c r="B14" s="7">
        <f>B13/B6</f>
        <v>1.4007692307692308</v>
      </c>
      <c r="C14" s="3" t="s">
        <v>18</v>
      </c>
    </row>
    <row r="15" spans="1:3" x14ac:dyDescent="0.3">
      <c r="A15" s="2" t="s">
        <v>41</v>
      </c>
      <c r="B15" s="7">
        <f>B13/B12</f>
        <v>1.2665703909259207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tabSelected="1" workbookViewId="0">
      <selection activeCell="I4" sqref="I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2</v>
      </c>
      <c r="B3" s="3">
        <v>5</v>
      </c>
      <c r="C3" s="3">
        <v>-0.53</v>
      </c>
      <c r="D3" s="3">
        <v>0.32700000000000001</v>
      </c>
      <c r="E3" s="3">
        <v>0</v>
      </c>
      <c r="F3" s="3">
        <v>0</v>
      </c>
      <c r="G3" s="5">
        <f t="shared" ref="G3:G5" si="1">((B3-B2)/2+(B4-B3)/2)*ABS(C3)</f>
        <v>1.855</v>
      </c>
      <c r="H3" s="6">
        <f t="shared" si="0"/>
        <v>0.60658500000000004</v>
      </c>
      <c r="I3" s="5">
        <f t="shared" ref="I3:I5" si="2">SQRT(ABS(C3-C2)^2+(B3-B2)^2)</f>
        <v>5.0280115353885177</v>
      </c>
    </row>
    <row r="4" spans="1:9" x14ac:dyDescent="0.3">
      <c r="A4" s="1">
        <v>3</v>
      </c>
      <c r="B4" s="3">
        <v>7</v>
      </c>
      <c r="C4" s="3">
        <v>-0.54</v>
      </c>
      <c r="D4" s="3">
        <v>0.36899999999999999</v>
      </c>
      <c r="E4" s="3">
        <v>0</v>
      </c>
      <c r="F4" s="3">
        <v>0</v>
      </c>
      <c r="G4" s="5">
        <f t="shared" si="1"/>
        <v>1.08</v>
      </c>
      <c r="H4" s="6">
        <f t="shared" si="0"/>
        <v>0.39852000000000004</v>
      </c>
      <c r="I4" s="5">
        <f t="shared" si="2"/>
        <v>2.000024999843752</v>
      </c>
    </row>
    <row r="5" spans="1:9" x14ac:dyDescent="0.3">
      <c r="A5" s="1">
        <v>4</v>
      </c>
      <c r="B5" s="3">
        <v>9</v>
      </c>
      <c r="C5" s="3">
        <v>-1.1599999999999999</v>
      </c>
      <c r="D5" s="3">
        <v>0.621</v>
      </c>
      <c r="E5" s="3">
        <v>0</v>
      </c>
      <c r="F5" s="3">
        <v>0</v>
      </c>
      <c r="G5" s="5">
        <f t="shared" si="1"/>
        <v>2.3199999999999998</v>
      </c>
      <c r="H5" s="6">
        <f t="shared" si="0"/>
        <v>1.44072</v>
      </c>
      <c r="I5" s="5">
        <f t="shared" si="2"/>
        <v>2.093895890439637</v>
      </c>
    </row>
    <row r="6" spans="1:9" x14ac:dyDescent="0.3">
      <c r="A6" s="1">
        <v>5</v>
      </c>
      <c r="B6" s="3">
        <v>11</v>
      </c>
      <c r="C6" s="3">
        <v>-1.37</v>
      </c>
      <c r="D6" s="3">
        <v>0.74299999999999999</v>
      </c>
      <c r="E6" s="3">
        <v>0</v>
      </c>
      <c r="F6" s="3">
        <v>0</v>
      </c>
      <c r="G6" s="5">
        <f t="shared" ref="G6:G15" si="3">((B6-B5)/2+(B7-B6)/2)*ABS(C6)</f>
        <v>2.74</v>
      </c>
      <c r="H6" s="6">
        <f t="shared" ref="H6:H15" si="4">G6*D6</f>
        <v>2.0358200000000002</v>
      </c>
      <c r="I6" s="5">
        <f t="shared" ref="I6:I15" si="5">SQRT(ABS(C6-C5)^2+(B6-B5)^2)</f>
        <v>2.0109947787102782</v>
      </c>
    </row>
    <row r="7" spans="1:9" x14ac:dyDescent="0.3">
      <c r="A7" s="1">
        <v>6</v>
      </c>
      <c r="B7" s="3">
        <v>13</v>
      </c>
      <c r="C7" s="3">
        <v>-1.47</v>
      </c>
      <c r="D7" s="3">
        <v>0.98599999999999999</v>
      </c>
      <c r="E7" s="3">
        <v>0</v>
      </c>
      <c r="F7" s="3">
        <v>0</v>
      </c>
      <c r="G7" s="5">
        <f t="shared" si="3"/>
        <v>2.94</v>
      </c>
      <c r="H7" s="6">
        <f t="shared" si="4"/>
        <v>2.8988399999999999</v>
      </c>
      <c r="I7" s="5">
        <f t="shared" si="5"/>
        <v>2.0024984394500787</v>
      </c>
    </row>
    <row r="8" spans="1:9" x14ac:dyDescent="0.3">
      <c r="A8" s="1">
        <v>7</v>
      </c>
      <c r="B8" s="3">
        <v>15</v>
      </c>
      <c r="C8" s="3">
        <v>-1.6</v>
      </c>
      <c r="D8" s="3">
        <v>1.2330000000000001</v>
      </c>
      <c r="E8" s="3">
        <v>0</v>
      </c>
      <c r="F8" s="3">
        <v>0</v>
      </c>
      <c r="G8" s="5">
        <f t="shared" si="3"/>
        <v>3.2</v>
      </c>
      <c r="H8" s="6">
        <f t="shared" si="4"/>
        <v>3.9456000000000007</v>
      </c>
      <c r="I8" s="5">
        <f t="shared" si="5"/>
        <v>2.0042205467462906</v>
      </c>
    </row>
    <row r="9" spans="1:9" x14ac:dyDescent="0.3">
      <c r="A9" s="1">
        <v>8</v>
      </c>
      <c r="B9" s="3">
        <v>17</v>
      </c>
      <c r="C9" s="3">
        <v>-1.9</v>
      </c>
      <c r="D9" s="3">
        <v>1.83</v>
      </c>
      <c r="E9" s="3">
        <v>0</v>
      </c>
      <c r="F9" s="3">
        <v>0</v>
      </c>
      <c r="G9" s="5">
        <f t="shared" si="3"/>
        <v>3.8</v>
      </c>
      <c r="H9" s="6">
        <f t="shared" si="4"/>
        <v>6.9539999999999997</v>
      </c>
      <c r="I9" s="5">
        <f t="shared" si="5"/>
        <v>2.0223748416156684</v>
      </c>
    </row>
    <row r="10" spans="1:9" x14ac:dyDescent="0.3">
      <c r="A10" s="1">
        <v>9</v>
      </c>
      <c r="B10" s="3">
        <v>19</v>
      </c>
      <c r="C10" s="3">
        <v>-2.1</v>
      </c>
      <c r="D10" s="3">
        <v>1.895</v>
      </c>
      <c r="E10" s="3">
        <v>0</v>
      </c>
      <c r="F10" s="3">
        <v>0</v>
      </c>
      <c r="G10" s="5">
        <f t="shared" si="3"/>
        <v>4.2</v>
      </c>
      <c r="H10" s="6">
        <f t="shared" si="4"/>
        <v>7.9590000000000005</v>
      </c>
      <c r="I10" s="5">
        <f t="shared" si="5"/>
        <v>2.0099751242241779</v>
      </c>
    </row>
    <row r="11" spans="1:9" x14ac:dyDescent="0.3">
      <c r="A11" s="1">
        <v>10</v>
      </c>
      <c r="B11" s="3">
        <v>21</v>
      </c>
      <c r="C11" s="3">
        <v>-2.4500000000000002</v>
      </c>
      <c r="D11" s="3">
        <v>2.0310000000000001</v>
      </c>
      <c r="E11" s="3">
        <v>0</v>
      </c>
      <c r="F11" s="3">
        <v>0</v>
      </c>
      <c r="G11" s="5">
        <f t="shared" si="3"/>
        <v>4.9000000000000004</v>
      </c>
      <c r="H11" s="6">
        <f t="shared" si="4"/>
        <v>9.951900000000002</v>
      </c>
      <c r="I11" s="5">
        <f t="shared" si="5"/>
        <v>2.0303940504246953</v>
      </c>
    </row>
    <row r="12" spans="1:9" x14ac:dyDescent="0.3">
      <c r="A12" s="1">
        <v>11</v>
      </c>
      <c r="B12" s="3">
        <v>23</v>
      </c>
      <c r="C12" s="3">
        <v>-2.21</v>
      </c>
      <c r="D12" s="3">
        <v>1.9119999999999999</v>
      </c>
      <c r="E12" s="3">
        <v>0</v>
      </c>
      <c r="F12" s="3">
        <v>0</v>
      </c>
      <c r="G12" s="5">
        <f t="shared" si="3"/>
        <v>4.42</v>
      </c>
      <c r="H12" s="6">
        <f t="shared" si="4"/>
        <v>8.451039999999999</v>
      </c>
      <c r="I12" s="5">
        <f t="shared" si="5"/>
        <v>2.0143485299222674</v>
      </c>
    </row>
    <row r="13" spans="1:9" x14ac:dyDescent="0.3">
      <c r="A13" s="1">
        <v>12</v>
      </c>
      <c r="B13" s="3">
        <v>25</v>
      </c>
      <c r="C13" s="3">
        <v>-2.4700000000000002</v>
      </c>
      <c r="D13" s="3">
        <v>1.4319999999999999</v>
      </c>
      <c r="E13" s="3">
        <v>0</v>
      </c>
      <c r="F13" s="3">
        <v>0</v>
      </c>
      <c r="G13" s="5">
        <f t="shared" si="3"/>
        <v>3.7050000000000001</v>
      </c>
      <c r="H13" s="6">
        <f t="shared" si="4"/>
        <v>5.3055599999999998</v>
      </c>
      <c r="I13" s="5">
        <f t="shared" si="5"/>
        <v>2.0168291945526771</v>
      </c>
    </row>
    <row r="14" spans="1:9" x14ac:dyDescent="0.3">
      <c r="A14" s="1">
        <v>13</v>
      </c>
      <c r="B14" s="3">
        <v>26</v>
      </c>
      <c r="C14" s="3">
        <v>-2.52</v>
      </c>
      <c r="D14" s="3">
        <v>1.1319999999999999</v>
      </c>
      <c r="E14" s="3">
        <v>0</v>
      </c>
      <c r="F14" s="3">
        <v>0</v>
      </c>
      <c r="G14" s="5">
        <f t="shared" si="3"/>
        <v>1.26</v>
      </c>
      <c r="H14" s="6">
        <f t="shared" si="4"/>
        <v>1.4263199999999998</v>
      </c>
      <c r="I14" s="5">
        <f t="shared" si="5"/>
        <v>1.0012492197250393</v>
      </c>
    </row>
    <row r="15" spans="1:9" x14ac:dyDescent="0.3">
      <c r="A15" s="1">
        <v>14</v>
      </c>
      <c r="B15" s="3">
        <v>26</v>
      </c>
      <c r="C15" s="3">
        <v>0</v>
      </c>
      <c r="D15" s="3">
        <v>0</v>
      </c>
      <c r="E15" s="3">
        <v>0</v>
      </c>
      <c r="F15" s="3">
        <v>0</v>
      </c>
      <c r="G15" s="5">
        <f t="shared" si="3"/>
        <v>0</v>
      </c>
      <c r="H15" s="6">
        <f t="shared" si="4"/>
        <v>0</v>
      </c>
      <c r="I15" s="5">
        <f t="shared" si="5"/>
        <v>2.52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5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5</v>
      </c>
      <c r="C3" s="3">
        <v>-0.53</v>
      </c>
    </row>
    <row r="4" spans="1:3" x14ac:dyDescent="0.3">
      <c r="A4" s="1">
        <v>3</v>
      </c>
      <c r="B4" s="3">
        <v>7</v>
      </c>
      <c r="C4" s="3">
        <v>-0.54</v>
      </c>
    </row>
    <row r="5" spans="1:3" x14ac:dyDescent="0.3">
      <c r="A5" s="1">
        <v>4</v>
      </c>
      <c r="B5" s="3">
        <v>9</v>
      </c>
      <c r="C5" s="3">
        <v>-1.1599999999999999</v>
      </c>
    </row>
    <row r="6" spans="1:3" x14ac:dyDescent="0.3">
      <c r="A6" s="1">
        <v>5</v>
      </c>
      <c r="B6" s="3">
        <v>11</v>
      </c>
      <c r="C6" s="3">
        <v>-1.37</v>
      </c>
    </row>
    <row r="7" spans="1:3" x14ac:dyDescent="0.3">
      <c r="A7" s="1">
        <v>6</v>
      </c>
      <c r="B7" s="3">
        <v>13</v>
      </c>
      <c r="C7" s="3">
        <v>-1.47</v>
      </c>
    </row>
    <row r="8" spans="1:3" x14ac:dyDescent="0.3">
      <c r="A8" s="1">
        <v>7</v>
      </c>
      <c r="B8" s="3">
        <v>15</v>
      </c>
      <c r="C8" s="3">
        <v>-1.6</v>
      </c>
    </row>
    <row r="9" spans="1:3" x14ac:dyDescent="0.3">
      <c r="A9" s="1">
        <v>8</v>
      </c>
      <c r="B9" s="3">
        <v>17</v>
      </c>
      <c r="C9" s="3">
        <v>-1.9</v>
      </c>
    </row>
    <row r="10" spans="1:3" x14ac:dyDescent="0.3">
      <c r="A10" s="1">
        <v>9</v>
      </c>
      <c r="B10" s="3">
        <v>19</v>
      </c>
      <c r="C10" s="3">
        <v>-2.1</v>
      </c>
    </row>
    <row r="11" spans="1:3" x14ac:dyDescent="0.3">
      <c r="A11" s="1">
        <v>10</v>
      </c>
      <c r="B11" s="3">
        <v>21</v>
      </c>
      <c r="C11" s="3">
        <v>-2.4500000000000002</v>
      </c>
    </row>
    <row r="12" spans="1:3" x14ac:dyDescent="0.3">
      <c r="A12" s="1">
        <v>11</v>
      </c>
      <c r="B12" s="3">
        <v>23</v>
      </c>
      <c r="C12" s="3">
        <v>-2.21</v>
      </c>
    </row>
    <row r="13" spans="1:3" x14ac:dyDescent="0.3">
      <c r="A13" s="1">
        <v>12</v>
      </c>
      <c r="B13" s="3">
        <v>25</v>
      </c>
      <c r="C13" s="3">
        <v>-2.4700000000000002</v>
      </c>
    </row>
    <row r="14" spans="1:3" x14ac:dyDescent="0.3">
      <c r="A14" s="1">
        <v>13</v>
      </c>
      <c r="B14" s="3">
        <v>26</v>
      </c>
      <c r="C14" s="3">
        <v>-2.52</v>
      </c>
    </row>
    <row r="15" spans="1:3" x14ac:dyDescent="0.3">
      <c r="A15" s="1">
        <v>14</v>
      </c>
      <c r="B15" s="3">
        <v>26</v>
      </c>
      <c r="C15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2017-08-04T16:18:36Z</dcterms:created>
  <dcterms:modified xsi:type="dcterms:W3CDTF">2017-11-29T16:12:08Z</dcterms:modified>
</cp:coreProperties>
</file>