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4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G15" i="3"/>
  <c r="H15" i="3"/>
  <c r="I15" i="3"/>
  <c r="G16" i="3"/>
  <c r="H16" i="3"/>
  <c r="I16" i="3"/>
  <c r="G17" i="3"/>
  <c r="H17" i="3" s="1"/>
  <c r="I5" i="3"/>
  <c r="H5" i="3"/>
  <c r="G5" i="3"/>
  <c r="I4" i="3"/>
  <c r="G4" i="3"/>
  <c r="H4" i="3" s="1"/>
  <c r="G3" i="3"/>
  <c r="H3" i="3" s="1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<sst xmlns="http://schemas.openxmlformats.org/spreadsheetml/2006/main" count="84" uniqueCount="56">
  <si>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</si>
  <si>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</si>
  <si>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</si>
  <si>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Colector Oriental (D3)</t>
  </si>
  <si>
    <t>Municipio</t>
  </si>
  <si>
    <t>Medellín</t>
  </si>
  <si>
    <t>Dirección</t>
  </si>
  <si>
    <t>Calle 92 Cra 62</t>
  </si>
  <si>
    <t>Barrio</t>
  </si>
  <si>
    <t>Bermejal</t>
  </si>
  <si>
    <t>Subcuenca</t>
  </si>
  <si>
    <t>No</t>
  </si>
  <si>
    <t>Longitud</t>
  </si>
  <si>
    <t>-75.5676</t>
  </si>
  <si>
    <t>Latitud</t>
  </si>
  <si>
    <t>6.2798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</si>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</sst>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1.0149999999999999</c:v>
                </c:pt>
                <c:pt idx="3">
                  <c:v>2.0310000000000001</c:v>
                </c:pt>
                <c:pt idx="4">
                  <c:v>3.0459999999999998</c:v>
                </c:pt>
                <c:pt idx="5">
                  <c:v>4.0609999999999999</c:v>
                </c:pt>
                <c:pt idx="6">
                  <c:v>5.077</c:v>
                </c:pt>
                <c:pt idx="7">
                  <c:v>6.0919999999999996</c:v>
                </c:pt>
                <c:pt idx="8">
                  <c:v>7.1079999999999997</c:v>
                </c:pt>
                <c:pt idx="9">
                  <c:v>8.1229999999999993</c:v>
                </c:pt>
                <c:pt idx="10">
                  <c:v>9.1379999999999999</c:v>
                </c:pt>
                <c:pt idx="11">
                  <c:v>10.15</c:v>
                </c:pt>
                <c:pt idx="12">
                  <c:v>11.17</c:v>
                </c:pt>
                <c:pt idx="13">
                  <c:v>12.18</c:v>
                </c:pt>
                <c:pt idx="14">
                  <c:v>13.2</c:v>
                </c:pt>
                <c:pt idx="15">
                  <c:v>13.2</c:v>
                </c:pt>
              </c:numCache>
            </c:numRef>
          </c:xVal>
          <c:yVal>
            <c:numRef>
              <c:f>Verticales!$C$2:$C$17</c:f>
              <c:numCache>
                <c:formatCode>General</c:formatCode>
                <c:ptCount val="16"/>
                <c:pt idx="0">
                  <c:v>0</c:v>
                </c:pt>
                <c:pt idx="1">
                  <c:v>-0.04</c:v>
                </c:pt>
                <c:pt idx="2">
                  <c:v>-0.26900000000000002</c:v>
                </c:pt>
                <c:pt idx="3">
                  <c:v>-0.183</c:v>
                </c:pt>
                <c:pt idx="4">
                  <c:v>-0.187</c:v>
                </c:pt>
                <c:pt idx="5">
                  <c:v>-0.13800000000000001</c:v>
                </c:pt>
                <c:pt idx="6">
                  <c:v>-0.222</c:v>
                </c:pt>
                <c:pt idx="7">
                  <c:v>-0.21299999999999999</c:v>
                </c:pt>
                <c:pt idx="8">
                  <c:v>-0.249</c:v>
                </c:pt>
                <c:pt idx="9">
                  <c:v>-0.191</c:v>
                </c:pt>
                <c:pt idx="10">
                  <c:v>-0.161</c:v>
                </c:pt>
                <c:pt idx="11">
                  <c:v>-0.151</c:v>
                </c:pt>
                <c:pt idx="12">
                  <c:v>-0.20799999999999999</c:v>
                </c:pt>
                <c:pt idx="13">
                  <c:v>-0.14699999999999999</c:v>
                </c:pt>
                <c:pt idx="14">
                  <c:v>-9.2999999999999999E-2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B8-4690-A42A-C8A0C4DB7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1544"/>
        <c:axId val="560012528"/>
      </c:scatterChart>
      <c:valAx>
        <c:axId val="560011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2528"/>
        <c:crosses val="autoZero"/>
        <c:crossBetween val="midCat"/>
      </c:valAx>
      <c:valAx>
        <c:axId val="56001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1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51CAA84-E614-4700-A3F9-E91484B64EDC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28134C0-DB75-43C2-B364-6106389557C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902</v>
      </c>
      <c r="C2" s="3" t="s">
        <v>24</v>
      </c>
    </row>
    <row r="3" spans="1:3" x14ac:dyDescent="0.3">
      <c r="A3" s="2" t="s">
        <v>25</v>
      </c>
      <c r="B3" s="3">
        <v>1051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42992.270833333343</v>
      </c>
      <c r="C5" s="3" t="s">
        <v>18</v>
      </c>
    </row>
    <row r="6" spans="1:3" x14ac:dyDescent="0.3">
      <c r="A6" s="2" t="s">
        <v>29</v>
      </c>
      <c r="B6" s="3">
        <v>13.2</v>
      </c>
      <c r="C6" s="3" t="s">
        <v>30</v>
      </c>
    </row>
    <row r="7" spans="1:3" x14ac:dyDescent="0.3">
      <c r="A7" s="2" t="s">
        <v>31</v>
      </c>
      <c r="B7" s="8">
        <f>SUM(Verticales!H2:H30)</f>
        <v>1.1485844919999999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0.47421772403384477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13.24148828709494</v>
      </c>
      <c r="C12" s="3" t="s">
        <v>38</v>
      </c>
    </row>
    <row r="13" spans="1:3" x14ac:dyDescent="0.3">
      <c r="A13" s="2" t="s">
        <v>39</v>
      </c>
      <c r="B13" s="8">
        <f>SUM(Verticales!G2:G30)</f>
        <v>2.4220614999999994</v>
      </c>
      <c r="C13" s="3" t="s">
        <v>18</v>
      </c>
    </row>
    <row r="14" spans="1:3" x14ac:dyDescent="0.3">
      <c r="A14" s="2" t="s">
        <v>40</v>
      </c>
      <c r="B14" s="8">
        <f>B13/B6</f>
        <v>0.18348950757575755</v>
      </c>
      <c r="C14" s="3" t="s">
        <v>18</v>
      </c>
    </row>
    <row r="15" spans="1:3" x14ac:dyDescent="0.3">
      <c r="A15" s="2" t="s">
        <v>41</v>
      </c>
      <c r="B15" s="8">
        <f>B13/B12</f>
        <v>0.18291459747470556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workbookViewId="0">
      <selection activeCell="I18" sqref="I18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-0.04</v>
      </c>
      <c r="D3" s="3">
        <v>0</v>
      </c>
      <c r="E3" s="3">
        <v>0</v>
      </c>
      <c r="F3" s="3">
        <v>0</v>
      </c>
      <c r="G3" s="6">
        <f t="shared" ref="G3:G5" si="1">((B3-B2)/2+(B4-B3)/2)*ABS(C3)</f>
        <v>2.0299999999999999E-2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1.0149999999999999</v>
      </c>
      <c r="C4" s="3">
        <v>-0.26900000000000002</v>
      </c>
      <c r="D4" s="3">
        <v>0.48</v>
      </c>
      <c r="E4" s="3">
        <v>0</v>
      </c>
      <c r="F4" s="3">
        <v>0</v>
      </c>
      <c r="G4" s="6">
        <f t="shared" si="1"/>
        <v>0.27316950000000001</v>
      </c>
      <c r="H4" s="7">
        <f t="shared" si="0"/>
        <v>0.13112135999999999</v>
      </c>
      <c r="I4" s="6">
        <f t="shared" ref="I3:I5" si="2">SQRT(ABS(C4-C3)^2+(B4-B3)^2)</f>
        <v>1.040512373785146</v>
      </c>
    </row>
    <row r="5" spans="1:9" x14ac:dyDescent="0.3">
      <c r="A5" s="1">
        <v>3</v>
      </c>
      <c r="B5" s="3">
        <v>2.0310000000000001</v>
      </c>
      <c r="C5" s="3">
        <v>-0.183</v>
      </c>
      <c r="D5" s="3">
        <v>0.66800000000000004</v>
      </c>
      <c r="E5" s="3">
        <v>0</v>
      </c>
      <c r="F5" s="3">
        <v>0</v>
      </c>
      <c r="G5" s="6">
        <f t="shared" si="1"/>
        <v>0.18583649999999996</v>
      </c>
      <c r="H5" s="7">
        <f t="shared" si="0"/>
        <v>0.12413878199999998</v>
      </c>
      <c r="I5" s="6">
        <f t="shared" si="2"/>
        <v>1.0196332674054924</v>
      </c>
    </row>
    <row r="6" spans="1:9" x14ac:dyDescent="0.3">
      <c r="A6" s="1">
        <v>4</v>
      </c>
      <c r="B6" s="3">
        <v>3.0459999999999998</v>
      </c>
      <c r="C6" s="3">
        <v>-0.187</v>
      </c>
      <c r="D6" s="3">
        <v>0.67900000000000005</v>
      </c>
      <c r="E6" s="3">
        <v>0</v>
      </c>
      <c r="F6" s="3">
        <v>0</v>
      </c>
      <c r="G6" s="6">
        <f t="shared" ref="G6:G17" si="3">((B6-B5)/2+(B7-B6)/2)*ABS(C6)</f>
        <v>0.18980499999999997</v>
      </c>
      <c r="H6" s="7">
        <f t="shared" ref="H6:H17" si="4">G6*D6</f>
        <v>0.12887759499999998</v>
      </c>
      <c r="I6" s="6">
        <f t="shared" ref="I6:I17" si="5">SQRT(ABS(C6-C5)^2+(B6-B5)^2)</f>
        <v>1.0150078817427968</v>
      </c>
    </row>
    <row r="7" spans="1:9" x14ac:dyDescent="0.3">
      <c r="A7" s="1">
        <v>5</v>
      </c>
      <c r="B7" s="3">
        <v>4.0609999999999999</v>
      </c>
      <c r="C7" s="3">
        <v>-0.13800000000000001</v>
      </c>
      <c r="D7" s="3">
        <v>0.64200000000000002</v>
      </c>
      <c r="E7" s="3">
        <v>0</v>
      </c>
      <c r="F7" s="3">
        <v>0</v>
      </c>
      <c r="G7" s="6">
        <f t="shared" si="3"/>
        <v>0.14013900000000001</v>
      </c>
      <c r="H7" s="7">
        <f t="shared" si="4"/>
        <v>8.9969238000000007E-2</v>
      </c>
      <c r="I7" s="6">
        <f t="shared" si="5"/>
        <v>1.0161820703003965</v>
      </c>
    </row>
    <row r="8" spans="1:9" x14ac:dyDescent="0.3">
      <c r="A8" s="1">
        <v>6</v>
      </c>
      <c r="B8" s="3">
        <v>5.077</v>
      </c>
      <c r="C8" s="3">
        <v>-0.222</v>
      </c>
      <c r="D8" s="3">
        <v>0.53700000000000003</v>
      </c>
      <c r="E8" s="3">
        <v>0</v>
      </c>
      <c r="F8" s="3">
        <v>0</v>
      </c>
      <c r="G8" s="6">
        <f t="shared" si="3"/>
        <v>0.22544099999999997</v>
      </c>
      <c r="H8" s="7">
        <f t="shared" si="4"/>
        <v>0.12106181699999999</v>
      </c>
      <c r="I8" s="6">
        <f t="shared" si="5"/>
        <v>1.0194665271601613</v>
      </c>
    </row>
    <row r="9" spans="1:9" x14ac:dyDescent="0.3">
      <c r="A9" s="1">
        <v>7</v>
      </c>
      <c r="B9" s="3">
        <v>6.0919999999999996</v>
      </c>
      <c r="C9" s="3">
        <v>-0.21299999999999999</v>
      </c>
      <c r="D9" s="3">
        <v>0.42899999999999999</v>
      </c>
      <c r="E9" s="3">
        <v>0</v>
      </c>
      <c r="F9" s="3">
        <v>0</v>
      </c>
      <c r="G9" s="6">
        <f t="shared" si="3"/>
        <v>0.21630149999999995</v>
      </c>
      <c r="H9" s="7">
        <f t="shared" si="4"/>
        <v>9.2793343499999972E-2</v>
      </c>
      <c r="I9" s="6">
        <f t="shared" si="5"/>
        <v>1.0150399006935635</v>
      </c>
    </row>
    <row r="10" spans="1:9" x14ac:dyDescent="0.3">
      <c r="A10" s="1">
        <v>8</v>
      </c>
      <c r="B10" s="3">
        <v>7.1079999999999997</v>
      </c>
      <c r="C10" s="3">
        <v>-0.249</v>
      </c>
      <c r="D10" s="3">
        <v>0.51900000000000002</v>
      </c>
      <c r="E10" s="3">
        <v>0</v>
      </c>
      <c r="F10" s="3">
        <v>0</v>
      </c>
      <c r="G10" s="6">
        <f t="shared" si="3"/>
        <v>0.25285949999999996</v>
      </c>
      <c r="H10" s="7">
        <f t="shared" si="4"/>
        <v>0.13123408049999999</v>
      </c>
      <c r="I10" s="6">
        <f t="shared" si="5"/>
        <v>1.016637595212768</v>
      </c>
    </row>
    <row r="11" spans="1:9" x14ac:dyDescent="0.3">
      <c r="A11" s="1">
        <v>9</v>
      </c>
      <c r="B11" s="3">
        <v>8.1229999999999993</v>
      </c>
      <c r="C11" s="3">
        <v>-0.191</v>
      </c>
      <c r="D11" s="3">
        <v>0.249</v>
      </c>
      <c r="E11" s="3">
        <v>0</v>
      </c>
      <c r="F11" s="3">
        <v>0</v>
      </c>
      <c r="G11" s="6">
        <f t="shared" si="3"/>
        <v>0.19386500000000004</v>
      </c>
      <c r="H11" s="7">
        <f t="shared" si="4"/>
        <v>4.8272385000000008E-2</v>
      </c>
      <c r="I11" s="6">
        <f t="shared" si="5"/>
        <v>1.0166557922915695</v>
      </c>
    </row>
    <row r="12" spans="1:9" x14ac:dyDescent="0.3">
      <c r="A12" s="1">
        <v>10</v>
      </c>
      <c r="B12" s="3">
        <v>9.1379999999999999</v>
      </c>
      <c r="C12" s="3">
        <v>-0.161</v>
      </c>
      <c r="D12" s="3">
        <v>0.42599999999999999</v>
      </c>
      <c r="E12" s="3">
        <v>0</v>
      </c>
      <c r="F12" s="3">
        <v>0</v>
      </c>
      <c r="G12" s="6">
        <f t="shared" si="3"/>
        <v>0.16317350000000008</v>
      </c>
      <c r="H12" s="7">
        <f t="shared" si="4"/>
        <v>6.9511911000000037E-2</v>
      </c>
      <c r="I12" s="6">
        <f t="shared" si="5"/>
        <v>1.0154432529688702</v>
      </c>
    </row>
    <row r="13" spans="1:9" x14ac:dyDescent="0.3">
      <c r="A13" s="1">
        <v>11</v>
      </c>
      <c r="B13" s="3">
        <v>10.15</v>
      </c>
      <c r="C13" s="3">
        <v>-0.151</v>
      </c>
      <c r="D13" s="3">
        <v>0.41499999999999998</v>
      </c>
      <c r="E13" s="3">
        <v>0</v>
      </c>
      <c r="F13" s="3">
        <v>0</v>
      </c>
      <c r="G13" s="6">
        <f t="shared" si="3"/>
        <v>0.153416</v>
      </c>
      <c r="H13" s="7">
        <f t="shared" si="4"/>
        <v>6.3667639999999998E-2</v>
      </c>
      <c r="I13" s="6">
        <f t="shared" si="5"/>
        <v>1.0120494059086249</v>
      </c>
    </row>
    <row r="14" spans="1:9" x14ac:dyDescent="0.3">
      <c r="A14" s="1">
        <v>12</v>
      </c>
      <c r="B14" s="3">
        <v>11.17</v>
      </c>
      <c r="C14" s="3">
        <v>-0.20799999999999999</v>
      </c>
      <c r="D14" s="3">
        <v>0.39400000000000002</v>
      </c>
      <c r="E14" s="3">
        <v>0</v>
      </c>
      <c r="F14" s="3">
        <v>0</v>
      </c>
      <c r="G14" s="6">
        <f t="shared" si="3"/>
        <v>0.21111999999999992</v>
      </c>
      <c r="H14" s="7">
        <f t="shared" si="4"/>
        <v>8.3181279999999969E-2</v>
      </c>
      <c r="I14" s="6">
        <f t="shared" si="5"/>
        <v>1.0215914056020632</v>
      </c>
    </row>
    <row r="15" spans="1:9" x14ac:dyDescent="0.3">
      <c r="A15" s="1">
        <v>13</v>
      </c>
      <c r="B15" s="3">
        <v>12.18</v>
      </c>
      <c r="C15" s="3">
        <v>-0.14699999999999999</v>
      </c>
      <c r="D15" s="3">
        <v>0.38600000000000001</v>
      </c>
      <c r="E15" s="3">
        <v>0</v>
      </c>
      <c r="F15" s="3">
        <v>0</v>
      </c>
      <c r="G15" s="6">
        <f t="shared" si="3"/>
        <v>0.14920499999999995</v>
      </c>
      <c r="H15" s="7">
        <f t="shared" si="4"/>
        <v>5.7593129999999979E-2</v>
      </c>
      <c r="I15" s="6">
        <f t="shared" si="5"/>
        <v>1.0118404024350873</v>
      </c>
    </row>
    <row r="16" spans="1:9" x14ac:dyDescent="0.3">
      <c r="A16" s="1">
        <v>14</v>
      </c>
      <c r="B16" s="3">
        <v>13.2</v>
      </c>
      <c r="C16" s="3">
        <v>-9.2999999999999999E-2</v>
      </c>
      <c r="D16" s="3">
        <v>0.151</v>
      </c>
      <c r="E16" s="3">
        <v>0</v>
      </c>
      <c r="F16" s="3">
        <v>0</v>
      </c>
      <c r="G16" s="6">
        <f t="shared" si="3"/>
        <v>4.7429999999999979E-2</v>
      </c>
      <c r="H16" s="7">
        <f t="shared" si="4"/>
        <v>7.1619299999999969E-3</v>
      </c>
      <c r="I16" s="6">
        <f t="shared" si="5"/>
        <v>1.0214284115883987</v>
      </c>
    </row>
    <row r="17" spans="2:9" x14ac:dyDescent="0.3">
      <c r="B17" s="5">
        <v>13.2</v>
      </c>
      <c r="C17" s="5">
        <v>0</v>
      </c>
      <c r="D17" s="5">
        <v>0</v>
      </c>
      <c r="E17" s="5">
        <v>0</v>
      </c>
      <c r="F17" s="5">
        <v>0</v>
      </c>
      <c r="G17" s="6">
        <f t="shared" si="3"/>
        <v>0</v>
      </c>
      <c r="H17" s="7">
        <f t="shared" si="4"/>
        <v>0</v>
      </c>
      <c r="I17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5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-0.04</v>
      </c>
    </row>
    <row r="3" spans="1:3" x14ac:dyDescent="0.3">
      <c r="A3" s="1">
        <v>2</v>
      </c>
      <c r="B3" s="3">
        <v>1.0149999999999999</v>
      </c>
      <c r="C3" s="3">
        <v>-0.26900000000000002</v>
      </c>
    </row>
    <row r="4" spans="1:3" x14ac:dyDescent="0.3">
      <c r="A4" s="1">
        <v>3</v>
      </c>
      <c r="B4" s="3">
        <v>2.0310000000000001</v>
      </c>
      <c r="C4" s="3">
        <v>-0.183</v>
      </c>
    </row>
    <row r="5" spans="1:3" x14ac:dyDescent="0.3">
      <c r="A5" s="1">
        <v>4</v>
      </c>
      <c r="B5" s="3">
        <v>3.0459999999999998</v>
      </c>
      <c r="C5" s="3">
        <v>-0.187</v>
      </c>
    </row>
    <row r="6" spans="1:3" x14ac:dyDescent="0.3">
      <c r="A6" s="1">
        <v>5</v>
      </c>
      <c r="B6" s="3">
        <v>4.0609999999999999</v>
      </c>
      <c r="C6" s="3">
        <v>-0.13800000000000001</v>
      </c>
    </row>
    <row r="7" spans="1:3" x14ac:dyDescent="0.3">
      <c r="A7" s="1">
        <v>6</v>
      </c>
      <c r="B7" s="3">
        <v>5.077</v>
      </c>
      <c r="C7" s="3">
        <v>-0.222</v>
      </c>
    </row>
    <row r="8" spans="1:3" x14ac:dyDescent="0.3">
      <c r="A8" s="1">
        <v>7</v>
      </c>
      <c r="B8" s="3">
        <v>6.0919999999999996</v>
      </c>
      <c r="C8" s="3">
        <v>-0.21299999999999999</v>
      </c>
    </row>
    <row r="9" spans="1:3" x14ac:dyDescent="0.3">
      <c r="A9" s="1">
        <v>8</v>
      </c>
      <c r="B9" s="3">
        <v>7.1079999999999997</v>
      </c>
      <c r="C9" s="3">
        <v>-0.249</v>
      </c>
    </row>
    <row r="10" spans="1:3" x14ac:dyDescent="0.3">
      <c r="A10" s="1">
        <v>9</v>
      </c>
      <c r="B10" s="3">
        <v>8.1229999999999993</v>
      </c>
      <c r="C10" s="3">
        <v>-0.191</v>
      </c>
    </row>
    <row r="11" spans="1:3" x14ac:dyDescent="0.3">
      <c r="A11" s="1">
        <v>10</v>
      </c>
      <c r="B11" s="3">
        <v>9.1379999999999999</v>
      </c>
      <c r="C11" s="3">
        <v>-0.161</v>
      </c>
    </row>
    <row r="12" spans="1:3" x14ac:dyDescent="0.3">
      <c r="A12" s="1">
        <v>11</v>
      </c>
      <c r="B12" s="3">
        <v>10.15</v>
      </c>
      <c r="C12" s="3">
        <v>-0.151</v>
      </c>
    </row>
    <row r="13" spans="1:3" x14ac:dyDescent="0.3">
      <c r="A13" s="1">
        <v>12</v>
      </c>
      <c r="B13" s="3">
        <v>11.17</v>
      </c>
      <c r="C13" s="3">
        <v>-0.20799999999999999</v>
      </c>
    </row>
    <row r="14" spans="1:3" x14ac:dyDescent="0.3">
      <c r="A14" s="1">
        <v>13</v>
      </c>
      <c r="B14" s="3">
        <v>12.18</v>
      </c>
      <c r="C14" s="3">
        <v>-0.14699999999999999</v>
      </c>
    </row>
    <row r="15" spans="1:3" x14ac:dyDescent="0.3">
      <c r="A15" s="1">
        <v>14</v>
      </c>
      <c r="B15" s="3">
        <v>13.2</v>
      </c>
      <c r="C15" s="3">
        <v>-9.2999999999999999E-2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2017-10-31T16:17:35Z</dcterms:created>
  <dcterms:modified xsi:type="dcterms:W3CDTF">2017-11-29T22:06:33Z</dcterms:modified>
</cp:coreProperties>
</file>