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10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I5" i="3"/>
  <c r="G5" i="3"/>
  <c r="H5" i="3" s="1"/>
  <c r="I4" i="3"/>
  <c r="H4" i="3"/>
  <c r="G4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<sst xmlns="http://schemas.openxmlformats.org/spreadsheetml/2006/main" count="84" uniqueCount="56">
  <si>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</si>
  <si>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</si>
  <si>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</si>
  <si>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Puente Machado (E11)</t>
  </si>
  <si>
    <t>Municipio</t>
  </si>
  <si>
    <t>Bello</t>
  </si>
  <si>
    <t>Dirección</t>
  </si>
  <si>
    <t>Av 32</t>
  </si>
  <si>
    <t>Barrio</t>
  </si>
  <si>
    <t>Fortidueño</t>
  </si>
  <si>
    <t>Subcuenca</t>
  </si>
  <si>
    <t>Río Aburrá</t>
  </si>
  <si>
    <t>Longitud</t>
  </si>
  <si>
    <t>-75.537</t>
  </si>
  <si>
    <t>Latitud</t>
  </si>
  <si>
    <t>6.3359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</si>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</sst>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Verticales!$B$3:$B$14</c:f>
              <c:numCache>
                <c:formatCode>General</c:formatCode>
                <c:ptCount val="12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20</c:v>
                </c:pt>
                <c:pt idx="7">
                  <c:v>23</c:v>
                </c:pt>
                <c:pt idx="8">
                  <c:v>26</c:v>
                </c:pt>
                <c:pt idx="9">
                  <c:v>27.7</c:v>
                </c:pt>
              </c:numCache>
            </c:numRef>
          </c:xVal>
          <c:yVal>
            <c:numRef>
              <c:f>Verticales!$C$3:$C$14</c:f>
              <c:numCache>
                <c:formatCode>General</c:formatCode>
                <c:ptCount val="12"/>
                <c:pt idx="0">
                  <c:v>0</c:v>
                </c:pt>
                <c:pt idx="1">
                  <c:v>-1.2</c:v>
                </c:pt>
                <c:pt idx="2">
                  <c:v>-1.36</c:v>
                </c:pt>
                <c:pt idx="3">
                  <c:v>-1.82</c:v>
                </c:pt>
                <c:pt idx="4">
                  <c:v>-1.57</c:v>
                </c:pt>
                <c:pt idx="5">
                  <c:v>-1.58</c:v>
                </c:pt>
                <c:pt idx="6">
                  <c:v>-1.86</c:v>
                </c:pt>
                <c:pt idx="7">
                  <c:v>-1.84</c:v>
                </c:pt>
                <c:pt idx="8">
                  <c:v>-1.1000000000000001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20-403E-8A02-C7DDBDC69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881416"/>
        <c:axId val="628881744"/>
      </c:scatterChart>
      <c:valAx>
        <c:axId val="628881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28881744"/>
        <c:crosses val="autoZero"/>
        <c:crossBetween val="midCat"/>
      </c:valAx>
      <c:valAx>
        <c:axId val="62888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28881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D7BD7E5-7BED-40A2-BAAF-E3517BB20751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760A4A0-D368-46BB-AB03-C255405014C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829</v>
      </c>
      <c r="C2" s="3" t="s">
        <v>24</v>
      </c>
    </row>
    <row r="3" spans="1:3" x14ac:dyDescent="0.3">
      <c r="A3" s="2" t="s">
        <v>25</v>
      </c>
      <c r="B3" s="3">
        <v>1046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42926.489583333343</v>
      </c>
      <c r="C5" s="3" t="s">
        <v>18</v>
      </c>
    </row>
    <row r="6" spans="1:3" x14ac:dyDescent="0.3">
      <c r="A6" s="2" t="s">
        <v>29</v>
      </c>
      <c r="B6" s="3">
        <v>25.7</v>
      </c>
      <c r="C6" s="3" t="s">
        <v>30</v>
      </c>
    </row>
    <row r="7" spans="1:3" x14ac:dyDescent="0.3">
      <c r="A7" s="2" t="s">
        <v>31</v>
      </c>
      <c r="B7" s="7">
        <f>SUM(Verticales!H2:H30)</f>
        <v>34.053559999999997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0.9387611302549963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26.408709376604772</v>
      </c>
      <c r="C12" s="3" t="s">
        <v>38</v>
      </c>
    </row>
    <row r="13" spans="1:3" x14ac:dyDescent="0.3">
      <c r="A13" s="2" t="s">
        <v>39</v>
      </c>
      <c r="B13" s="7">
        <f>SUM(Verticales!G2:G30)</f>
        <v>36.275000000000006</v>
      </c>
      <c r="C13" s="3" t="s">
        <v>18</v>
      </c>
    </row>
    <row r="14" spans="1:3" x14ac:dyDescent="0.3">
      <c r="A14" s="2" t="s">
        <v>40</v>
      </c>
      <c r="B14" s="7">
        <f>B13/B6</f>
        <v>1.4114785992217902</v>
      </c>
      <c r="C14" s="3" t="s">
        <v>18</v>
      </c>
    </row>
    <row r="15" spans="1:3" x14ac:dyDescent="0.3">
      <c r="A15" s="2" t="s">
        <v>41</v>
      </c>
      <c r="B15" s="7">
        <f>B13/B12</f>
        <v>1.3735998788390502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2</v>
      </c>
      <c r="C3" s="3">
        <v>0</v>
      </c>
      <c r="D3" s="3">
        <v>0</v>
      </c>
      <c r="E3" s="3">
        <v>0</v>
      </c>
      <c r="F3" s="3">
        <v>0</v>
      </c>
      <c r="G3" s="5">
        <f t="shared" ref="G3:G5" si="1">((B3-B2)/2+(B4-B3)/2)*ABS(C3)</f>
        <v>0</v>
      </c>
      <c r="H3" s="6">
        <f t="shared" si="0"/>
        <v>0</v>
      </c>
      <c r="I3" s="5">
        <v>0</v>
      </c>
    </row>
    <row r="4" spans="1:9" x14ac:dyDescent="0.3">
      <c r="A4" s="1">
        <v>3</v>
      </c>
      <c r="B4" s="3">
        <v>5</v>
      </c>
      <c r="C4" s="3">
        <v>-1.2</v>
      </c>
      <c r="D4" s="3">
        <v>0.154</v>
      </c>
      <c r="E4" s="3">
        <v>0</v>
      </c>
      <c r="F4" s="3">
        <v>0</v>
      </c>
      <c r="G4" s="5">
        <f t="shared" si="1"/>
        <v>3.5999999999999996</v>
      </c>
      <c r="H4" s="6">
        <f t="shared" si="0"/>
        <v>0.55439999999999989</v>
      </c>
      <c r="I4" s="5">
        <f t="shared" ref="I3:I5" si="2">SQRT(ABS(C4-C3)^2+(B4-B3)^2)</f>
        <v>3.2310988842807022</v>
      </c>
    </row>
    <row r="5" spans="1:9" x14ac:dyDescent="0.3">
      <c r="A5" s="1">
        <v>4</v>
      </c>
      <c r="B5" s="3">
        <v>8</v>
      </c>
      <c r="C5" s="3">
        <v>-1.36</v>
      </c>
      <c r="D5" s="3">
        <v>0.68</v>
      </c>
      <c r="E5" s="3">
        <v>0</v>
      </c>
      <c r="F5" s="3">
        <v>0</v>
      </c>
      <c r="G5" s="5">
        <f t="shared" si="1"/>
        <v>4.08</v>
      </c>
      <c r="H5" s="6">
        <f t="shared" si="0"/>
        <v>2.7744000000000004</v>
      </c>
      <c r="I5" s="5">
        <f t="shared" si="2"/>
        <v>3.0042636369000641</v>
      </c>
    </row>
    <row r="6" spans="1:9" x14ac:dyDescent="0.3">
      <c r="A6" s="1">
        <v>5</v>
      </c>
      <c r="B6" s="3">
        <v>11</v>
      </c>
      <c r="C6" s="3">
        <v>-1.82</v>
      </c>
      <c r="D6" s="3">
        <v>0.64300000000000002</v>
      </c>
      <c r="E6" s="3">
        <v>0</v>
      </c>
      <c r="F6" s="3">
        <v>0</v>
      </c>
      <c r="G6" s="5">
        <f t="shared" ref="G6:G12" si="3">((B6-B5)/2+(B7-B6)/2)*ABS(C6)</f>
        <v>5.46</v>
      </c>
      <c r="H6" s="6">
        <f t="shared" ref="H6:H12" si="4">G6*D6</f>
        <v>3.51078</v>
      </c>
      <c r="I6" s="5">
        <f t="shared" ref="I6:I12" si="5">SQRT(ABS(C6-C5)^2+(B6-B5)^2)</f>
        <v>3.0350617786134109</v>
      </c>
    </row>
    <row r="7" spans="1:9" x14ac:dyDescent="0.3">
      <c r="A7" s="1">
        <v>6</v>
      </c>
      <c r="B7" s="3">
        <v>14</v>
      </c>
      <c r="C7" s="3">
        <v>-1.57</v>
      </c>
      <c r="D7" s="3">
        <v>1.3280000000000001</v>
      </c>
      <c r="E7" s="3">
        <v>0</v>
      </c>
      <c r="F7" s="3">
        <v>0</v>
      </c>
      <c r="G7" s="5">
        <f t="shared" si="3"/>
        <v>4.71</v>
      </c>
      <c r="H7" s="6">
        <f t="shared" si="4"/>
        <v>6.25488</v>
      </c>
      <c r="I7" s="5">
        <f t="shared" si="5"/>
        <v>3.0103986446980739</v>
      </c>
    </row>
    <row r="8" spans="1:9" x14ac:dyDescent="0.3">
      <c r="A8" s="1">
        <v>7</v>
      </c>
      <c r="B8" s="3">
        <v>17</v>
      </c>
      <c r="C8" s="3">
        <v>-1.58</v>
      </c>
      <c r="D8" s="3">
        <v>1.3320000000000001</v>
      </c>
      <c r="E8" s="3">
        <v>0</v>
      </c>
      <c r="F8" s="3">
        <v>0</v>
      </c>
      <c r="G8" s="5">
        <f t="shared" si="3"/>
        <v>4.74</v>
      </c>
      <c r="H8" s="6">
        <f t="shared" si="4"/>
        <v>6.3136800000000006</v>
      </c>
      <c r="I8" s="5">
        <f t="shared" si="5"/>
        <v>3.0000166666203705</v>
      </c>
    </row>
    <row r="9" spans="1:9" x14ac:dyDescent="0.3">
      <c r="A9" s="1">
        <v>8</v>
      </c>
      <c r="B9" s="3">
        <v>20</v>
      </c>
      <c r="C9" s="3">
        <v>-1.86</v>
      </c>
      <c r="D9" s="3">
        <v>1.379</v>
      </c>
      <c r="E9" s="3">
        <v>0</v>
      </c>
      <c r="F9" s="3">
        <v>0</v>
      </c>
      <c r="G9" s="5">
        <f t="shared" si="3"/>
        <v>5.58</v>
      </c>
      <c r="H9" s="6">
        <f t="shared" si="4"/>
        <v>7.69482</v>
      </c>
      <c r="I9" s="5">
        <f t="shared" si="5"/>
        <v>3.0130383336426374</v>
      </c>
    </row>
    <row r="10" spans="1:9" x14ac:dyDescent="0.3">
      <c r="A10" s="1">
        <v>9</v>
      </c>
      <c r="B10" s="3">
        <v>23</v>
      </c>
      <c r="C10" s="3">
        <v>-1.84</v>
      </c>
      <c r="D10" s="3">
        <v>1.173</v>
      </c>
      <c r="E10" s="3">
        <v>0</v>
      </c>
      <c r="F10" s="3">
        <v>0</v>
      </c>
      <c r="G10" s="5">
        <f t="shared" si="3"/>
        <v>5.5200000000000005</v>
      </c>
      <c r="H10" s="6">
        <f t="shared" si="4"/>
        <v>6.4749600000000012</v>
      </c>
      <c r="I10" s="5">
        <f t="shared" si="5"/>
        <v>3.0000666659259427</v>
      </c>
    </row>
    <row r="11" spans="1:9" x14ac:dyDescent="0.3">
      <c r="A11" s="1">
        <v>10</v>
      </c>
      <c r="B11" s="3">
        <v>26</v>
      </c>
      <c r="C11" s="3">
        <v>-1.1000000000000001</v>
      </c>
      <c r="D11" s="3">
        <v>0.184</v>
      </c>
      <c r="E11" s="3">
        <v>0</v>
      </c>
      <c r="F11" s="3">
        <v>0</v>
      </c>
      <c r="G11" s="5">
        <f t="shared" si="3"/>
        <v>2.585</v>
      </c>
      <c r="H11" s="6">
        <f t="shared" si="4"/>
        <v>0.47564000000000001</v>
      </c>
      <c r="I11" s="5">
        <f t="shared" si="5"/>
        <v>3.0899190927919129</v>
      </c>
    </row>
    <row r="12" spans="1:9" x14ac:dyDescent="0.3">
      <c r="A12" s="1">
        <v>11</v>
      </c>
      <c r="B12" s="3">
        <v>27.7</v>
      </c>
      <c r="C12" s="3">
        <v>0</v>
      </c>
      <c r="D12" s="3">
        <v>0</v>
      </c>
      <c r="E12" s="3">
        <v>0</v>
      </c>
      <c r="F12" s="3">
        <v>0</v>
      </c>
      <c r="G12" s="5">
        <f t="shared" si="3"/>
        <v>0</v>
      </c>
      <c r="H12" s="6">
        <f t="shared" si="4"/>
        <v>0</v>
      </c>
      <c r="I12" s="5">
        <f t="shared" si="5"/>
        <v>2.024845673131658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2</v>
      </c>
      <c r="C3" s="3">
        <v>0</v>
      </c>
    </row>
    <row r="4" spans="1:3" x14ac:dyDescent="0.3">
      <c r="A4" s="1">
        <v>3</v>
      </c>
      <c r="B4" s="3">
        <v>5</v>
      </c>
      <c r="C4" s="3">
        <v>-1.2</v>
      </c>
    </row>
    <row r="5" spans="1:3" x14ac:dyDescent="0.3">
      <c r="A5" s="1">
        <v>4</v>
      </c>
      <c r="B5" s="3">
        <v>8</v>
      </c>
      <c r="C5" s="3">
        <v>-1.36</v>
      </c>
    </row>
    <row r="6" spans="1:3" x14ac:dyDescent="0.3">
      <c r="A6" s="1">
        <v>5</v>
      </c>
      <c r="B6" s="3">
        <v>11</v>
      </c>
      <c r="C6" s="3">
        <v>-1.82</v>
      </c>
    </row>
    <row r="7" spans="1:3" x14ac:dyDescent="0.3">
      <c r="A7" s="1">
        <v>6</v>
      </c>
      <c r="B7" s="3">
        <v>14</v>
      </c>
      <c r="C7" s="3">
        <v>-1.57</v>
      </c>
    </row>
    <row r="8" spans="1:3" x14ac:dyDescent="0.3">
      <c r="A8" s="1">
        <v>7</v>
      </c>
      <c r="B8" s="3">
        <v>17</v>
      </c>
      <c r="C8" s="3">
        <v>-1.58</v>
      </c>
    </row>
    <row r="9" spans="1:3" x14ac:dyDescent="0.3">
      <c r="A9" s="1">
        <v>8</v>
      </c>
      <c r="B9" s="3">
        <v>20</v>
      </c>
      <c r="C9" s="3">
        <v>-1.86</v>
      </c>
    </row>
    <row r="10" spans="1:3" x14ac:dyDescent="0.3">
      <c r="A10" s="1">
        <v>9</v>
      </c>
      <c r="B10" s="3">
        <v>23</v>
      </c>
      <c r="C10" s="3">
        <v>-1.84</v>
      </c>
    </row>
    <row r="11" spans="1:3" x14ac:dyDescent="0.3">
      <c r="A11" s="1">
        <v>10</v>
      </c>
      <c r="B11" s="3">
        <v>26</v>
      </c>
      <c r="C11" s="3">
        <v>-1.1000000000000001</v>
      </c>
    </row>
    <row r="12" spans="1:3" x14ac:dyDescent="0.3">
      <c r="A12" s="1">
        <v>11</v>
      </c>
      <c r="B12" s="3">
        <v>27.7</v>
      </c>
      <c r="C12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2017-08-04T16:18:29Z</dcterms:created>
  <dcterms:modified xsi:type="dcterms:W3CDTF">2017-11-29T21:31:01Z</dcterms:modified>
</cp:coreProperties>
</file>