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726\"/>
    </mc:Choice>
  </mc:AlternateContent>
  <bookViews>
    <workbookView xWindow="2112" yWindow="12" windowWidth="16092" windowHeight="9660" firstSheet="2" activeTab="3" xr2:uid="{00000000-000D-0000-FFFF-FFFF00000000}"/>
  </bookViews>
  <sheets>
    <sheet name="Informacion" sheetId="1" r:id="rId1"/>
    <sheet name="Sección" sheetId="5" r:id="rId2"/>
    <sheet name="Verticales" sheetId="3" r:id="rId3"/>
    <sheet name="Resultados" sheetId="2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4" i="2" s="1"/>
  <c r="B12" i="2"/>
  <c r="B7" i="2"/>
  <c r="G6" i="3"/>
  <c r="H6" i="3"/>
  <c r="I6" i="3"/>
  <c r="G7" i="3"/>
  <c r="H7" i="3" s="1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/>
  <c r="I12" i="3"/>
  <c r="G13" i="3"/>
  <c r="H13" i="3" s="1"/>
  <c r="I13" i="3"/>
  <c r="I5" i="3"/>
  <c r="G5" i="3"/>
  <c r="H5" i="3" s="1"/>
  <c r="I4" i="3"/>
  <c r="H4" i="3"/>
  <c r="G4" i="3"/>
  <c r="G3" i="3"/>
  <c r="H3" i="3" s="1"/>
  <c r="H2" i="3"/>
  <c r="B10" i="2" l="1"/>
  <c r="B15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<sst xmlns="http://schemas.openxmlformats.org/spreadsheetml/2006/main" count="84" uniqueCount="56">
  <si>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</si>
  <si>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</si>
  <si>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</si>
  <si>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Altavista (Q8)</t>
  </si>
  <si>
    <t>Municipio</t>
  </si>
  <si>
    <t>Medellín</t>
  </si>
  <si>
    <t>Dirección</t>
  </si>
  <si>
    <t>Autopista Del Sur</t>
  </si>
  <si>
    <t>Barrio</t>
  </si>
  <si>
    <t>Puente De Guayaquil</t>
  </si>
  <si>
    <t>Subcuenca</t>
  </si>
  <si>
    <t>Quebrada Altavista</t>
  </si>
  <si>
    <t>Longitud</t>
  </si>
  <si>
    <t>-75.5769424438</t>
  </si>
  <si>
    <t>Latitud</t>
  </si>
  <si>
    <t>6.23451471329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</si>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</sst>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9.8000000000000007</c:v>
                </c:pt>
              </c:numCache>
            </c:numRef>
          </c:xVal>
          <c:yVal>
            <c:numRef>
              <c:f>Verticales!$C$2:$C$13</c:f>
              <c:numCache>
                <c:formatCode>General</c:formatCode>
                <c:ptCount val="12"/>
                <c:pt idx="0">
                  <c:v>0</c:v>
                </c:pt>
                <c:pt idx="1">
                  <c:v>-0.05</c:v>
                </c:pt>
                <c:pt idx="2">
                  <c:v>-0.11</c:v>
                </c:pt>
                <c:pt idx="3">
                  <c:v>-0.1</c:v>
                </c:pt>
                <c:pt idx="4">
                  <c:v>-0.11</c:v>
                </c:pt>
                <c:pt idx="5">
                  <c:v>-0.08</c:v>
                </c:pt>
                <c:pt idx="6">
                  <c:v>-0.09</c:v>
                </c:pt>
                <c:pt idx="7">
                  <c:v>-0.1</c:v>
                </c:pt>
                <c:pt idx="8">
                  <c:v>-0.1</c:v>
                </c:pt>
                <c:pt idx="9">
                  <c:v>-0.08</c:v>
                </c:pt>
                <c:pt idx="10">
                  <c:v>-7.0000000000000007E-2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B2-4B70-A919-FE875BF04A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13184"/>
        <c:axId val="560012528"/>
      </c:scatterChart>
      <c:valAx>
        <c:axId val="560013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2528"/>
        <c:crosses val="autoZero"/>
        <c:crossBetween val="midCat"/>
      </c:valAx>
      <c:valAx>
        <c:axId val="560012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3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2DF3DD6-9984-4E81-89A6-59B44FA79718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5FE0094-E432-422C-8C2B-EFA54CEE35C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topLeftCell="G1" workbookViewId="0">
      <selection activeCell="I4" sqref="I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5">
        <v>0</v>
      </c>
      <c r="H2" s="6">
        <f t="shared" ref="H2:H5" si="0">G2*D2</f>
        <v>0</v>
      </c>
      <c r="I2" s="5">
        <v>0</v>
      </c>
    </row>
    <row r="3" spans="1:9" x14ac:dyDescent="0.3">
      <c r="A3" s="1">
        <v>1</v>
      </c>
      <c r="B3" s="3">
        <v>0</v>
      </c>
      <c r="C3" s="3">
        <v>-0.05</v>
      </c>
      <c r="D3" s="3">
        <v>0.64600000000000002</v>
      </c>
      <c r="E3" s="3">
        <v>0</v>
      </c>
      <c r="F3" s="3">
        <v>0</v>
      </c>
      <c r="G3" s="5">
        <f t="shared" ref="G3:G5" si="1">((B3-B2)/2+(B4-B3)/2)*ABS(C3)</f>
        <v>2.5000000000000001E-2</v>
      </c>
      <c r="H3" s="6">
        <f t="shared" si="0"/>
        <v>1.6150000000000001E-2</v>
      </c>
      <c r="I3" s="5">
        <v>0</v>
      </c>
    </row>
    <row r="4" spans="1:9" x14ac:dyDescent="0.3">
      <c r="A4" s="1">
        <v>2</v>
      </c>
      <c r="B4" s="3">
        <v>1</v>
      </c>
      <c r="C4" s="3">
        <v>-0.11</v>
      </c>
      <c r="D4" s="3">
        <v>0.86</v>
      </c>
      <c r="E4" s="3">
        <v>0</v>
      </c>
      <c r="F4" s="3">
        <v>0</v>
      </c>
      <c r="G4" s="5">
        <f t="shared" si="1"/>
        <v>0.11</v>
      </c>
      <c r="H4" s="6">
        <f t="shared" si="0"/>
        <v>9.4600000000000004E-2</v>
      </c>
      <c r="I4" s="5">
        <f t="shared" ref="I3:I5" si="2">SQRT(ABS(C4-C3)^2+(B4-B3)^2)</f>
        <v>1.0017983829094554</v>
      </c>
    </row>
    <row r="5" spans="1:9" x14ac:dyDescent="0.3">
      <c r="A5" s="1">
        <v>3</v>
      </c>
      <c r="B5" s="3">
        <v>2</v>
      </c>
      <c r="C5" s="3">
        <v>-0.1</v>
      </c>
      <c r="D5" s="3">
        <v>0.81799999999999995</v>
      </c>
      <c r="E5" s="3">
        <v>0</v>
      </c>
      <c r="F5" s="3">
        <v>0</v>
      </c>
      <c r="G5" s="5">
        <f t="shared" si="1"/>
        <v>0.1</v>
      </c>
      <c r="H5" s="6">
        <f t="shared" si="0"/>
        <v>8.1799999999999998E-2</v>
      </c>
      <c r="I5" s="5">
        <f t="shared" si="2"/>
        <v>1.0000499987500624</v>
      </c>
    </row>
    <row r="6" spans="1:9" x14ac:dyDescent="0.3">
      <c r="A6" s="1">
        <v>4</v>
      </c>
      <c r="B6" s="3">
        <v>3</v>
      </c>
      <c r="C6" s="3">
        <v>-0.11</v>
      </c>
      <c r="D6" s="3">
        <v>0.83</v>
      </c>
      <c r="E6" s="3">
        <v>0</v>
      </c>
      <c r="F6" s="3">
        <v>0</v>
      </c>
      <c r="G6" s="5">
        <f t="shared" ref="G6:G13" si="3">((B6-B5)/2+(B7-B6)/2)*ABS(C6)</f>
        <v>0.11</v>
      </c>
      <c r="H6" s="6">
        <f t="shared" ref="H6:H13" si="4">G6*D6</f>
        <v>9.1299999999999992E-2</v>
      </c>
      <c r="I6" s="5">
        <f t="shared" ref="I6:I13" si="5">SQRT(ABS(C6-C5)^2+(B6-B5)^2)</f>
        <v>1.0000499987500624</v>
      </c>
    </row>
    <row r="7" spans="1:9" x14ac:dyDescent="0.3">
      <c r="A7" s="1">
        <v>5</v>
      </c>
      <c r="B7" s="3">
        <v>4</v>
      </c>
      <c r="C7" s="3">
        <v>-0.08</v>
      </c>
      <c r="D7" s="3">
        <v>0.73199999999999998</v>
      </c>
      <c r="E7" s="3">
        <v>0</v>
      </c>
      <c r="F7" s="3">
        <v>0</v>
      </c>
      <c r="G7" s="5">
        <f t="shared" si="3"/>
        <v>0.08</v>
      </c>
      <c r="H7" s="6">
        <f t="shared" si="4"/>
        <v>5.8560000000000001E-2</v>
      </c>
      <c r="I7" s="5">
        <f t="shared" si="5"/>
        <v>1.0004498987955368</v>
      </c>
    </row>
    <row r="8" spans="1:9" x14ac:dyDescent="0.3">
      <c r="A8" s="1">
        <v>6</v>
      </c>
      <c r="B8" s="3">
        <v>5</v>
      </c>
      <c r="C8" s="3">
        <v>-0.09</v>
      </c>
      <c r="D8" s="3">
        <v>0.78700000000000003</v>
      </c>
      <c r="E8" s="3">
        <v>0</v>
      </c>
      <c r="F8" s="3">
        <v>0</v>
      </c>
      <c r="G8" s="5">
        <f t="shared" si="3"/>
        <v>0.09</v>
      </c>
      <c r="H8" s="6">
        <f t="shared" si="4"/>
        <v>7.0830000000000004E-2</v>
      </c>
      <c r="I8" s="5">
        <f t="shared" si="5"/>
        <v>1.0000499987500624</v>
      </c>
    </row>
    <row r="9" spans="1:9" x14ac:dyDescent="0.3">
      <c r="A9" s="1">
        <v>7</v>
      </c>
      <c r="B9" s="3">
        <v>6</v>
      </c>
      <c r="C9" s="3">
        <v>-0.1</v>
      </c>
      <c r="D9" s="3">
        <v>0.56699999999999995</v>
      </c>
      <c r="E9" s="3">
        <v>0</v>
      </c>
      <c r="F9" s="3">
        <v>0</v>
      </c>
      <c r="G9" s="5">
        <f t="shared" si="3"/>
        <v>0.1</v>
      </c>
      <c r="H9" s="6">
        <f t="shared" si="4"/>
        <v>5.67E-2</v>
      </c>
      <c r="I9" s="5">
        <f t="shared" si="5"/>
        <v>1.0000499987500624</v>
      </c>
    </row>
    <row r="10" spans="1:9" x14ac:dyDescent="0.3">
      <c r="A10" s="1">
        <v>8</v>
      </c>
      <c r="B10" s="3">
        <v>7</v>
      </c>
      <c r="C10" s="3">
        <v>-0.1</v>
      </c>
      <c r="D10" s="3">
        <v>0.42299999999999999</v>
      </c>
      <c r="E10" s="3">
        <v>0</v>
      </c>
      <c r="F10" s="3">
        <v>0</v>
      </c>
      <c r="G10" s="5">
        <f t="shared" si="3"/>
        <v>0.1</v>
      </c>
      <c r="H10" s="6">
        <f t="shared" si="4"/>
        <v>4.2300000000000004E-2</v>
      </c>
      <c r="I10" s="5">
        <f t="shared" si="5"/>
        <v>1</v>
      </c>
    </row>
    <row r="11" spans="1:9" x14ac:dyDescent="0.3">
      <c r="A11" s="1">
        <v>9</v>
      </c>
      <c r="B11" s="3">
        <v>8</v>
      </c>
      <c r="C11" s="3">
        <v>-0.08</v>
      </c>
      <c r="D11" s="3">
        <v>0.436</v>
      </c>
      <c r="E11" s="3">
        <v>0</v>
      </c>
      <c r="F11" s="3">
        <v>0</v>
      </c>
      <c r="G11" s="5">
        <f t="shared" si="3"/>
        <v>0.08</v>
      </c>
      <c r="H11" s="6">
        <f t="shared" si="4"/>
        <v>3.4880000000000001E-2</v>
      </c>
      <c r="I11" s="5">
        <f t="shared" si="5"/>
        <v>1.0001999800039989</v>
      </c>
    </row>
    <row r="12" spans="1:9" x14ac:dyDescent="0.3">
      <c r="A12" s="1">
        <v>10</v>
      </c>
      <c r="B12" s="3">
        <v>9</v>
      </c>
      <c r="C12" s="3">
        <v>-7.0000000000000007E-2</v>
      </c>
      <c r="D12" s="3">
        <v>0.59299999999999997</v>
      </c>
      <c r="E12" s="3">
        <v>0</v>
      </c>
      <c r="F12" s="3">
        <v>0</v>
      </c>
      <c r="G12" s="5">
        <f t="shared" si="3"/>
        <v>6.3000000000000028E-2</v>
      </c>
      <c r="H12" s="6">
        <f t="shared" si="4"/>
        <v>3.7359000000000017E-2</v>
      </c>
      <c r="I12" s="5">
        <f t="shared" si="5"/>
        <v>1.0000499987500624</v>
      </c>
    </row>
    <row r="13" spans="1:9" x14ac:dyDescent="0.3">
      <c r="A13" s="1">
        <v>11</v>
      </c>
      <c r="B13" s="3">
        <v>9.8000000000000007</v>
      </c>
      <c r="C13" s="3">
        <v>0</v>
      </c>
      <c r="D13" s="3">
        <v>0</v>
      </c>
      <c r="E13" s="3">
        <v>0</v>
      </c>
      <c r="F13" s="3">
        <v>0</v>
      </c>
      <c r="G13" s="5">
        <f t="shared" si="3"/>
        <v>0</v>
      </c>
      <c r="H13" s="6">
        <f t="shared" si="4"/>
        <v>0</v>
      </c>
      <c r="I13" s="5">
        <f t="shared" si="5"/>
        <v>0.80305666051655478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865</v>
      </c>
      <c r="C2" s="3" t="s">
        <v>24</v>
      </c>
    </row>
    <row r="3" spans="1:3" x14ac:dyDescent="0.3">
      <c r="A3" s="2" t="s">
        <v>25</v>
      </c>
      <c r="B3" s="3">
        <v>1053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42942.440972222219</v>
      </c>
      <c r="C5" s="3" t="s">
        <v>18</v>
      </c>
    </row>
    <row r="6" spans="1:3" x14ac:dyDescent="0.3">
      <c r="A6" s="2" t="s">
        <v>29</v>
      </c>
      <c r="B6" s="3">
        <v>9.8000000000000007</v>
      </c>
      <c r="C6" s="3" t="s">
        <v>30</v>
      </c>
    </row>
    <row r="7" spans="1:3" x14ac:dyDescent="0.3">
      <c r="A7" s="2" t="s">
        <v>31</v>
      </c>
      <c r="B7" s="7">
        <f>SUM(Verticales!H2:H30)</f>
        <v>0.58447900000000008</v>
      </c>
      <c r="C7" s="3" t="s">
        <v>30</v>
      </c>
    </row>
    <row r="8" spans="1:3" x14ac:dyDescent="0.3">
      <c r="A8" s="2" t="s">
        <v>32</v>
      </c>
      <c r="B8" s="7">
        <v>-999</v>
      </c>
      <c r="C8" s="3" t="s">
        <v>30</v>
      </c>
    </row>
    <row r="9" spans="1:3" x14ac:dyDescent="0.3">
      <c r="A9" s="2" t="s">
        <v>33</v>
      </c>
      <c r="B9" s="7">
        <v>-999</v>
      </c>
      <c r="C9" s="3" t="s">
        <v>34</v>
      </c>
    </row>
    <row r="10" spans="1:3" x14ac:dyDescent="0.3">
      <c r="A10" s="2" t="s">
        <v>35</v>
      </c>
      <c r="B10" s="7">
        <f>B7/B13</f>
        <v>0.6812109557109558</v>
      </c>
      <c r="C10" s="3" t="s">
        <v>34</v>
      </c>
    </row>
    <row r="11" spans="1:3" x14ac:dyDescent="0.3">
      <c r="A11" s="2" t="s">
        <v>36</v>
      </c>
      <c r="B11" s="7">
        <v>-999</v>
      </c>
      <c r="C11" s="3" t="s">
        <v>18</v>
      </c>
    </row>
    <row r="12" spans="1:3" x14ac:dyDescent="0.3">
      <c r="A12" s="2" t="s">
        <v>37</v>
      </c>
      <c r="B12" s="7">
        <f>SUM(Verticales!I2:I30)</f>
        <v>9.805754915975859</v>
      </c>
      <c r="C12" s="3" t="s">
        <v>38</v>
      </c>
    </row>
    <row r="13" spans="1:3" x14ac:dyDescent="0.3">
      <c r="A13" s="2" t="s">
        <v>39</v>
      </c>
      <c r="B13" s="7">
        <f>SUM(Verticales!G2:G30)</f>
        <v>0.85799999999999998</v>
      </c>
      <c r="C13" s="3" t="s">
        <v>18</v>
      </c>
    </row>
    <row r="14" spans="1:3" x14ac:dyDescent="0.3">
      <c r="A14" s="2" t="s">
        <v>40</v>
      </c>
      <c r="B14" s="7">
        <f>B13/B6</f>
        <v>8.755102040816326E-2</v>
      </c>
      <c r="C14" s="3" t="s">
        <v>18</v>
      </c>
    </row>
    <row r="15" spans="1:3" x14ac:dyDescent="0.3">
      <c r="A15" s="2" t="s">
        <v>41</v>
      </c>
      <c r="B15" s="7">
        <f>B13/B12</f>
        <v>8.749963744271419E-2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-0.05</v>
      </c>
    </row>
    <row r="3" spans="1:3" x14ac:dyDescent="0.3">
      <c r="A3" s="1">
        <v>2</v>
      </c>
      <c r="B3" s="3">
        <v>1</v>
      </c>
      <c r="C3" s="3">
        <v>-0.11</v>
      </c>
    </row>
    <row r="4" spans="1:3" x14ac:dyDescent="0.3">
      <c r="A4" s="1">
        <v>3</v>
      </c>
      <c r="B4" s="3">
        <v>2</v>
      </c>
      <c r="C4" s="3">
        <v>-0.1</v>
      </c>
    </row>
    <row r="5" spans="1:3" x14ac:dyDescent="0.3">
      <c r="A5" s="1">
        <v>4</v>
      </c>
      <c r="B5" s="3">
        <v>3</v>
      </c>
      <c r="C5" s="3">
        <v>-0.11</v>
      </c>
    </row>
    <row r="6" spans="1:3" x14ac:dyDescent="0.3">
      <c r="A6" s="1">
        <v>5</v>
      </c>
      <c r="B6" s="3">
        <v>4</v>
      </c>
      <c r="C6" s="3">
        <v>-0.08</v>
      </c>
    </row>
    <row r="7" spans="1:3" x14ac:dyDescent="0.3">
      <c r="A7" s="1">
        <v>6</v>
      </c>
      <c r="B7" s="3">
        <v>5</v>
      </c>
      <c r="C7" s="3">
        <v>-0.09</v>
      </c>
    </row>
    <row r="8" spans="1:3" x14ac:dyDescent="0.3">
      <c r="A8" s="1">
        <v>7</v>
      </c>
      <c r="B8" s="3">
        <v>6</v>
      </c>
      <c r="C8" s="3">
        <v>-0.1</v>
      </c>
    </row>
    <row r="9" spans="1:3" x14ac:dyDescent="0.3">
      <c r="A9" s="1">
        <v>8</v>
      </c>
      <c r="B9" s="3">
        <v>7</v>
      </c>
      <c r="C9" s="3">
        <v>-0.1</v>
      </c>
    </row>
    <row r="10" spans="1:3" x14ac:dyDescent="0.3">
      <c r="A10" s="1">
        <v>9</v>
      </c>
      <c r="B10" s="3">
        <v>8</v>
      </c>
      <c r="C10" s="3">
        <v>-0.08</v>
      </c>
    </row>
    <row r="11" spans="1:3" x14ac:dyDescent="0.3">
      <c r="A11" s="1">
        <v>10</v>
      </c>
      <c r="B11" s="3">
        <v>9</v>
      </c>
      <c r="C11" s="3">
        <v>-7.0000000000000007E-2</v>
      </c>
    </row>
    <row r="12" spans="1:3" x14ac:dyDescent="0.3">
      <c r="A12" s="1">
        <v>11</v>
      </c>
      <c r="B12" s="3">
        <v>9.8000000000000007</v>
      </c>
      <c r="C12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Verticales</vt:lpstr>
      <vt:lpstr>Resultados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2017-08-03T22:11:53Z</dcterms:created>
  <dcterms:modified xsi:type="dcterms:W3CDTF">2017-11-29T21:39:32Z</dcterms:modified>
</cp:coreProperties>
</file>