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activeTab="3" xr2:uid="{00000000-000D-0000-FFFF-FFFF00000000}"/>
  </bookViews>
  <sheets>
    <sheet name="Informacion" sheetId="1" r:id="rId1"/>
    <sheet name="Sección" sheetId="5" r:id="rId2"/>
    <sheet name="Verticales" sheetId="3" r:id="rId3"/>
    <sheet name="Resultados" sheetId="2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15" i="2" s="1"/>
  <c r="B7" i="2"/>
  <c r="B10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/>
  <c r="I14" i="3"/>
  <c r="G15" i="3"/>
  <c r="H15" i="3"/>
  <c r="G16" i="3"/>
  <c r="H16" i="3"/>
  <c r="I5" i="3"/>
  <c r="G5" i="3"/>
  <c r="H5" i="3" s="1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<sst xmlns="http://schemas.openxmlformats.org/spreadsheetml/2006/main" count="84" uniqueCount="56">
  <si>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</si>
  <si>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</si>
  <si>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</si>
  <si>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Doña María (E4)</t>
  </si>
  <si>
    <t>Municipio</t>
  </si>
  <si>
    <t>Itagüí</t>
  </si>
  <si>
    <t>Dirección</t>
  </si>
  <si>
    <t>Calle 75 Cra 42</t>
  </si>
  <si>
    <t>Barrio</t>
  </si>
  <si>
    <t>La Esmeralda</t>
  </si>
  <si>
    <t>Subcuenca</t>
  </si>
  <si>
    <t>Doña María</t>
  </si>
  <si>
    <t>Longitud</t>
  </si>
  <si>
    <t>-75.5953598022</t>
  </si>
  <si>
    <t>Latitud</t>
  </si>
  <si>
    <t>6.17440032959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</si>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</sst>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1.0449999999999999</c:v>
                </c:pt>
                <c:pt idx="3">
                  <c:v>2.0910000000000002</c:v>
                </c:pt>
                <c:pt idx="4">
                  <c:v>3.1360000000000001</c:v>
                </c:pt>
                <c:pt idx="5">
                  <c:v>4.1820000000000004</c:v>
                </c:pt>
                <c:pt idx="6">
                  <c:v>5.2270000000000003</c:v>
                </c:pt>
                <c:pt idx="7">
                  <c:v>6.2729999999999997</c:v>
                </c:pt>
                <c:pt idx="8">
                  <c:v>7.3179999999999996</c:v>
                </c:pt>
                <c:pt idx="9">
                  <c:v>8.3640000000000008</c:v>
                </c:pt>
                <c:pt idx="10">
                  <c:v>9.4090000000000007</c:v>
                </c:pt>
                <c:pt idx="11">
                  <c:v>10.45</c:v>
                </c:pt>
                <c:pt idx="12">
                  <c:v>11.5</c:v>
                </c:pt>
                <c:pt idx="13">
                  <c:v>11.5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-0.126</c:v>
                </c:pt>
                <c:pt idx="2">
                  <c:v>-0.14699999999999999</c:v>
                </c:pt>
                <c:pt idx="3">
                  <c:v>-0.23899999999999999</c:v>
                </c:pt>
                <c:pt idx="4">
                  <c:v>-0.28999999999999998</c:v>
                </c:pt>
                <c:pt idx="5">
                  <c:v>-0.28000000000000003</c:v>
                </c:pt>
                <c:pt idx="6">
                  <c:v>-0.38200000000000001</c:v>
                </c:pt>
                <c:pt idx="7">
                  <c:v>-0.46500000000000002</c:v>
                </c:pt>
                <c:pt idx="8">
                  <c:v>-0.33900000000000002</c:v>
                </c:pt>
                <c:pt idx="9">
                  <c:v>-0.36099999999999999</c:v>
                </c:pt>
                <c:pt idx="10">
                  <c:v>-0.23599999999999999</c:v>
                </c:pt>
                <c:pt idx="11">
                  <c:v>-0.23499999999999999</c:v>
                </c:pt>
                <c:pt idx="12">
                  <c:v>-0.13700000000000001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8A-4267-988E-9494E86A5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95880"/>
        <c:axId val="569101128"/>
      </c:scatterChart>
      <c:valAx>
        <c:axId val="569095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1128"/>
        <c:crosses val="autoZero"/>
        <c:crossBetween val="midCat"/>
      </c:valAx>
      <c:valAx>
        <c:axId val="56910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095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053FFEF-D702-4FF1-AAE5-640479ECD8CC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1F81706-65BB-4568-AD8C-4ED63370132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topLeftCell="G1" workbookViewId="0">
      <selection activeCell="I22" sqref="I22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-0.126</v>
      </c>
      <c r="D3" s="3">
        <v>3.0000000000000001E-3</v>
      </c>
      <c r="E3" s="3">
        <v>0</v>
      </c>
      <c r="F3" s="3">
        <v>0</v>
      </c>
      <c r="G3" s="6">
        <f t="shared" ref="G3:G5" si="1">((B3-B2)/2+(B4-B3)/2)*ABS(C3)</f>
        <v>6.5834999999999991E-2</v>
      </c>
      <c r="H3" s="7">
        <f t="shared" si="0"/>
        <v>1.9750499999999997E-4</v>
      </c>
      <c r="I3" s="6">
        <v>0</v>
      </c>
    </row>
    <row r="4" spans="1:9" x14ac:dyDescent="0.3">
      <c r="A4" s="1">
        <v>2</v>
      </c>
      <c r="B4" s="3">
        <v>1.0449999999999999</v>
      </c>
      <c r="C4" s="3">
        <v>-0.14699999999999999</v>
      </c>
      <c r="D4" s="3">
        <v>0</v>
      </c>
      <c r="E4" s="3">
        <v>0</v>
      </c>
      <c r="F4" s="3">
        <v>0</v>
      </c>
      <c r="G4" s="6">
        <f t="shared" si="1"/>
        <v>0.15368850000000001</v>
      </c>
      <c r="H4" s="7">
        <f t="shared" si="0"/>
        <v>0</v>
      </c>
      <c r="I4" s="6">
        <f t="shared" ref="I3:I5" si="2">SQRT(ABS(C4-C3)^2+(B4-B3)^2)</f>
        <v>1.0452109834861092</v>
      </c>
    </row>
    <row r="5" spans="1:9" x14ac:dyDescent="0.3">
      <c r="A5" s="1">
        <v>3</v>
      </c>
      <c r="B5" s="3">
        <v>2.0910000000000002</v>
      </c>
      <c r="C5" s="3">
        <v>-0.23899999999999999</v>
      </c>
      <c r="D5" s="3">
        <v>0.13</v>
      </c>
      <c r="E5" s="3">
        <v>0</v>
      </c>
      <c r="F5" s="3">
        <v>0</v>
      </c>
      <c r="G5" s="6">
        <f t="shared" si="1"/>
        <v>0.2498745</v>
      </c>
      <c r="H5" s="7">
        <f t="shared" si="0"/>
        <v>3.2483684999999998E-2</v>
      </c>
      <c r="I5" s="6">
        <f t="shared" si="2"/>
        <v>1.0500380945470504</v>
      </c>
    </row>
    <row r="6" spans="1:9" x14ac:dyDescent="0.3">
      <c r="A6" s="1">
        <v>4</v>
      </c>
      <c r="B6" s="3">
        <v>3.1360000000000001</v>
      </c>
      <c r="C6" s="3">
        <v>-0.28999999999999998</v>
      </c>
      <c r="D6" s="3">
        <v>0.45700000000000002</v>
      </c>
      <c r="E6" s="3">
        <v>0</v>
      </c>
      <c r="F6" s="3">
        <v>0</v>
      </c>
      <c r="G6" s="6">
        <f t="shared" ref="G6:G16" si="3">((B6-B5)/2+(B7-B6)/2)*ABS(C6)</f>
        <v>0.30319499999999999</v>
      </c>
      <c r="H6" s="7">
        <f t="shared" ref="H6:H16" si="4">G6*D6</f>
        <v>0.13856011500000001</v>
      </c>
      <c r="I6" s="6">
        <f t="shared" ref="I6:I16" si="5">SQRT(ABS(C6-C5)^2+(B6-B5)^2)</f>
        <v>1.0462437574485211</v>
      </c>
    </row>
    <row r="7" spans="1:9" x14ac:dyDescent="0.3">
      <c r="A7" s="1">
        <v>5</v>
      </c>
      <c r="B7" s="3">
        <v>4.1820000000000004</v>
      </c>
      <c r="C7" s="3">
        <v>-0.28000000000000003</v>
      </c>
      <c r="D7" s="3">
        <v>0.60299999999999998</v>
      </c>
      <c r="E7" s="3">
        <v>0</v>
      </c>
      <c r="F7" s="3">
        <v>0</v>
      </c>
      <c r="G7" s="6">
        <f t="shared" si="3"/>
        <v>0.29274000000000006</v>
      </c>
      <c r="H7" s="7">
        <f t="shared" si="4"/>
        <v>0.17652222000000004</v>
      </c>
      <c r="I7" s="6">
        <f t="shared" si="5"/>
        <v>1.0460478000550455</v>
      </c>
    </row>
    <row r="8" spans="1:9" x14ac:dyDescent="0.3">
      <c r="A8" s="1">
        <v>6</v>
      </c>
      <c r="B8" s="3">
        <v>5.2270000000000003</v>
      </c>
      <c r="C8" s="3">
        <v>-0.38200000000000001</v>
      </c>
      <c r="D8" s="3">
        <v>0.71199999999999997</v>
      </c>
      <c r="E8" s="3">
        <v>0</v>
      </c>
      <c r="F8" s="3">
        <v>0</v>
      </c>
      <c r="G8" s="6">
        <f t="shared" si="3"/>
        <v>0.39938099999999987</v>
      </c>
      <c r="H8" s="7">
        <f t="shared" si="4"/>
        <v>0.28435927199999989</v>
      </c>
      <c r="I8" s="6">
        <f t="shared" si="5"/>
        <v>1.0499661899318473</v>
      </c>
    </row>
    <row r="9" spans="1:9" x14ac:dyDescent="0.3">
      <c r="A9" s="1">
        <v>7</v>
      </c>
      <c r="B9" s="3">
        <v>6.2729999999999997</v>
      </c>
      <c r="C9" s="3">
        <v>-0.46500000000000002</v>
      </c>
      <c r="D9" s="3">
        <v>0.39</v>
      </c>
      <c r="E9" s="3">
        <v>0</v>
      </c>
      <c r="F9" s="3">
        <v>0</v>
      </c>
      <c r="G9" s="6">
        <f t="shared" si="3"/>
        <v>0.48615749999999985</v>
      </c>
      <c r="H9" s="7">
        <f t="shared" si="4"/>
        <v>0.18960142499999996</v>
      </c>
      <c r="I9" s="6">
        <f t="shared" si="5"/>
        <v>1.0492878537369994</v>
      </c>
    </row>
    <row r="10" spans="1:9" x14ac:dyDescent="0.3">
      <c r="A10" s="1">
        <v>8</v>
      </c>
      <c r="B10" s="3">
        <v>7.3179999999999996</v>
      </c>
      <c r="C10" s="3">
        <v>-0.33900000000000002</v>
      </c>
      <c r="D10" s="3">
        <v>0.67600000000000005</v>
      </c>
      <c r="E10" s="3">
        <v>0</v>
      </c>
      <c r="F10" s="3">
        <v>0</v>
      </c>
      <c r="G10" s="6">
        <f t="shared" si="3"/>
        <v>0.3544245000000002</v>
      </c>
      <c r="H10" s="7">
        <f t="shared" si="4"/>
        <v>0.23959096200000016</v>
      </c>
      <c r="I10" s="6">
        <f t="shared" si="5"/>
        <v>1.0525687625993847</v>
      </c>
    </row>
    <row r="11" spans="1:9" x14ac:dyDescent="0.3">
      <c r="A11" s="1">
        <v>9</v>
      </c>
      <c r="B11" s="3">
        <v>8.3640000000000008</v>
      </c>
      <c r="C11" s="3">
        <v>-0.36099999999999999</v>
      </c>
      <c r="D11" s="3">
        <v>0.46899999999999997</v>
      </c>
      <c r="E11" s="3">
        <v>0</v>
      </c>
      <c r="F11" s="3">
        <v>0</v>
      </c>
      <c r="G11" s="6">
        <f t="shared" si="3"/>
        <v>0.37742550000000019</v>
      </c>
      <c r="H11" s="7">
        <f t="shared" si="4"/>
        <v>0.17701255950000008</v>
      </c>
      <c r="I11" s="6">
        <f t="shared" si="5"/>
        <v>1.0462313319720464</v>
      </c>
    </row>
    <row r="12" spans="1:9" x14ac:dyDescent="0.3">
      <c r="A12" s="1">
        <v>10</v>
      </c>
      <c r="B12" s="3">
        <v>9.4090000000000007</v>
      </c>
      <c r="C12" s="3">
        <v>-0.23599999999999999</v>
      </c>
      <c r="D12" s="3">
        <v>0.57999999999999996</v>
      </c>
      <c r="E12" s="3">
        <v>0</v>
      </c>
      <c r="F12" s="3">
        <v>0</v>
      </c>
      <c r="G12" s="6">
        <f t="shared" si="3"/>
        <v>0.24614799999999981</v>
      </c>
      <c r="H12" s="7">
        <f t="shared" si="4"/>
        <v>0.14276583999999989</v>
      </c>
      <c r="I12" s="6">
        <f t="shared" si="5"/>
        <v>1.0524495237302356</v>
      </c>
    </row>
    <row r="13" spans="1:9" x14ac:dyDescent="0.3">
      <c r="A13" s="1">
        <v>11</v>
      </c>
      <c r="B13" s="3">
        <v>10.45</v>
      </c>
      <c r="C13" s="3">
        <v>-0.23499999999999999</v>
      </c>
      <c r="D13" s="3">
        <v>0.4</v>
      </c>
      <c r="E13" s="3">
        <v>0</v>
      </c>
      <c r="F13" s="3">
        <v>0</v>
      </c>
      <c r="G13" s="6">
        <f t="shared" si="3"/>
        <v>0.2456924999999999</v>
      </c>
      <c r="H13" s="7">
        <f t="shared" si="4"/>
        <v>9.8276999999999962E-2</v>
      </c>
      <c r="I13" s="6">
        <f t="shared" si="5"/>
        <v>1.0410004803072845</v>
      </c>
    </row>
    <row r="14" spans="1:9" x14ac:dyDescent="0.3">
      <c r="A14" s="1">
        <v>12</v>
      </c>
      <c r="B14" s="3">
        <v>11.5</v>
      </c>
      <c r="C14" s="3">
        <v>-0.13700000000000001</v>
      </c>
      <c r="D14" s="3">
        <v>0.25900000000000001</v>
      </c>
      <c r="E14" s="3">
        <v>0</v>
      </c>
      <c r="F14" s="3">
        <v>0</v>
      </c>
      <c r="G14" s="6">
        <f t="shared" si="3"/>
        <v>7.1925000000000058E-2</v>
      </c>
      <c r="H14" s="7">
        <f t="shared" si="4"/>
        <v>1.8628575000000015E-2</v>
      </c>
      <c r="I14" s="6">
        <f t="shared" si="5"/>
        <v>1.0545634167749238</v>
      </c>
    </row>
    <row r="15" spans="1:9" x14ac:dyDescent="0.3">
      <c r="B15" s="5">
        <v>11.5</v>
      </c>
      <c r="C15" s="5">
        <v>0</v>
      </c>
      <c r="D15" s="5">
        <v>0</v>
      </c>
      <c r="E15" s="5">
        <v>0</v>
      </c>
      <c r="F15" s="5">
        <v>0</v>
      </c>
      <c r="G15" s="6">
        <f t="shared" si="3"/>
        <v>0</v>
      </c>
      <c r="H15" s="7">
        <f t="shared" si="4"/>
        <v>0</v>
      </c>
      <c r="I15" s="6">
        <v>0</v>
      </c>
    </row>
    <row r="16" spans="1:9" x14ac:dyDescent="0.3">
      <c r="G16" s="6">
        <f t="shared" si="3"/>
        <v>0</v>
      </c>
      <c r="H16" s="7">
        <f t="shared" si="4"/>
        <v>0</v>
      </c>
      <c r="I16" s="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862</v>
      </c>
      <c r="C2" s="3" t="s">
        <v>24</v>
      </c>
    </row>
    <row r="3" spans="1:3" x14ac:dyDescent="0.3">
      <c r="A3" s="2" t="s">
        <v>25</v>
      </c>
      <c r="B3" s="3">
        <v>1020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42942.344444444447</v>
      </c>
      <c r="C5" s="3" t="s">
        <v>18</v>
      </c>
    </row>
    <row r="6" spans="1:3" x14ac:dyDescent="0.3">
      <c r="A6" s="2" t="s">
        <v>29</v>
      </c>
      <c r="B6" s="3">
        <v>11.5</v>
      </c>
      <c r="C6" s="3" t="s">
        <v>30</v>
      </c>
    </row>
    <row r="7" spans="1:3" x14ac:dyDescent="0.3">
      <c r="A7" s="2" t="s">
        <v>31</v>
      </c>
      <c r="B7" s="8">
        <f>SUM(Verticales!H2:H30)</f>
        <v>1.4979991584999999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0.46142157923318339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11.533608194589446</v>
      </c>
      <c r="C12" s="3" t="s">
        <v>38</v>
      </c>
    </row>
    <row r="13" spans="1:3" x14ac:dyDescent="0.3">
      <c r="A13" s="2" t="s">
        <v>39</v>
      </c>
      <c r="B13" s="8">
        <f>SUM(Verticales!G2:G30)</f>
        <v>3.2464870000000001</v>
      </c>
      <c r="C13" s="3" t="s">
        <v>18</v>
      </c>
    </row>
    <row r="14" spans="1:3" x14ac:dyDescent="0.3">
      <c r="A14" s="2" t="s">
        <v>40</v>
      </c>
      <c r="B14" s="8">
        <f>B13/B6</f>
        <v>0.28230321739130437</v>
      </c>
      <c r="C14" s="3" t="s">
        <v>18</v>
      </c>
    </row>
    <row r="15" spans="1:3" x14ac:dyDescent="0.3">
      <c r="A15" s="2" t="s">
        <v>41</v>
      </c>
      <c r="B15" s="8">
        <f>B13/B12</f>
        <v>0.28148060392089319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-0.126</v>
      </c>
    </row>
    <row r="3" spans="1:3" x14ac:dyDescent="0.3">
      <c r="A3" s="1">
        <v>2</v>
      </c>
      <c r="B3" s="3">
        <v>1.0449999999999999</v>
      </c>
      <c r="C3" s="3">
        <v>-0.14699999999999999</v>
      </c>
    </row>
    <row r="4" spans="1:3" x14ac:dyDescent="0.3">
      <c r="A4" s="1">
        <v>3</v>
      </c>
      <c r="B4" s="3">
        <v>2.0910000000000002</v>
      </c>
      <c r="C4" s="3">
        <v>-0.23899999999999999</v>
      </c>
    </row>
    <row r="5" spans="1:3" x14ac:dyDescent="0.3">
      <c r="A5" s="1">
        <v>4</v>
      </c>
      <c r="B5" s="3">
        <v>3.1360000000000001</v>
      </c>
      <c r="C5" s="3">
        <v>-0.28999999999999998</v>
      </c>
    </row>
    <row r="6" spans="1:3" x14ac:dyDescent="0.3">
      <c r="A6" s="1">
        <v>5</v>
      </c>
      <c r="B6" s="3">
        <v>4.1820000000000004</v>
      </c>
      <c r="C6" s="3">
        <v>-0.28000000000000003</v>
      </c>
    </row>
    <row r="7" spans="1:3" x14ac:dyDescent="0.3">
      <c r="A7" s="1">
        <v>6</v>
      </c>
      <c r="B7" s="3">
        <v>5.2270000000000003</v>
      </c>
      <c r="C7" s="3">
        <v>-0.38200000000000001</v>
      </c>
    </row>
    <row r="8" spans="1:3" x14ac:dyDescent="0.3">
      <c r="A8" s="1">
        <v>7</v>
      </c>
      <c r="B8" s="3">
        <v>6.2729999999999997</v>
      </c>
      <c r="C8" s="3">
        <v>-0.46500000000000002</v>
      </c>
    </row>
    <row r="9" spans="1:3" x14ac:dyDescent="0.3">
      <c r="A9" s="1">
        <v>8</v>
      </c>
      <c r="B9" s="3">
        <v>7.3179999999999996</v>
      </c>
      <c r="C9" s="3">
        <v>-0.33900000000000002</v>
      </c>
    </row>
    <row r="10" spans="1:3" x14ac:dyDescent="0.3">
      <c r="A10" s="1">
        <v>9</v>
      </c>
      <c r="B10" s="3">
        <v>8.3640000000000008</v>
      </c>
      <c r="C10" s="3">
        <v>-0.36099999999999999</v>
      </c>
    </row>
    <row r="11" spans="1:3" x14ac:dyDescent="0.3">
      <c r="A11" s="1">
        <v>10</v>
      </c>
      <c r="B11" s="3">
        <v>9.4090000000000007</v>
      </c>
      <c r="C11" s="3">
        <v>-0.23599999999999999</v>
      </c>
    </row>
    <row r="12" spans="1:3" x14ac:dyDescent="0.3">
      <c r="A12" s="1">
        <v>11</v>
      </c>
      <c r="B12" s="3">
        <v>10.45</v>
      </c>
      <c r="C12" s="3">
        <v>-0.23499999999999999</v>
      </c>
    </row>
    <row r="13" spans="1:3" x14ac:dyDescent="0.3">
      <c r="A13" s="1">
        <v>12</v>
      </c>
      <c r="B13" s="3">
        <v>11.5</v>
      </c>
      <c r="C13" s="3">
        <v>-0.13700000000000001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Verticales</vt:lpstr>
      <vt:lpstr>Resultados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2017-08-03T22:08:26Z</dcterms:created>
  <dcterms:modified xsi:type="dcterms:W3CDTF">2017-11-29T21:41:02Z</dcterms:modified>
</cp:coreProperties>
</file>