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621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H2" i="3"/>
  <c r="G3" i="3"/>
  <c r="H3" i="3"/>
  <c r="G4" i="3"/>
  <c r="H4" i="3"/>
  <c r="I4" i="3"/>
  <c r="I5" i="3"/>
  <c r="G5" i="3"/>
  <c r="H5" i="3" s="1"/>
  <c r="B10" i="2" l="1"/>
  <c r="B14" i="2"/>
  <c r="B15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<sst xmlns="http://schemas.openxmlformats.org/spreadsheetml/2006/main" count="84" uniqueCount="55">
  <si>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</si>
  <si>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</si>
  <si>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</si>
  <si>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Madera (M4)</t>
  </si>
  <si>
    <t>Municipio</t>
  </si>
  <si>
    <t>Bello</t>
  </si>
  <si>
    <t>Dirección</t>
  </si>
  <si>
    <t>Cra 49a 23-45</t>
  </si>
  <si>
    <t>Barrio</t>
  </si>
  <si>
    <t>Subcuenca</t>
  </si>
  <si>
    <t>Quebrada La Madera</t>
  </si>
  <si>
    <t>Longitud</t>
  </si>
  <si>
    <t>-75.557181</t>
  </si>
  <si>
    <t>Latitud</t>
  </si>
  <si>
    <t>6.311472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</si>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</sst>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0.6</c:v>
                </c:pt>
                <c:pt idx="4">
                  <c:v>0.9</c:v>
                </c:pt>
                <c:pt idx="5">
                  <c:v>1.2</c:v>
                </c:pt>
                <c:pt idx="6">
                  <c:v>1.5</c:v>
                </c:pt>
                <c:pt idx="7">
                  <c:v>1.8</c:v>
                </c:pt>
                <c:pt idx="8">
                  <c:v>2.1</c:v>
                </c:pt>
                <c:pt idx="9">
                  <c:v>2.4</c:v>
                </c:pt>
                <c:pt idx="10">
                  <c:v>2.7</c:v>
                </c:pt>
                <c:pt idx="11">
                  <c:v>2.7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-2.5000000000000001E-2</c:v>
                </c:pt>
                <c:pt idx="2">
                  <c:v>-2.9000000000000001E-2</c:v>
                </c:pt>
                <c:pt idx="3">
                  <c:v>-4.7E-2</c:v>
                </c:pt>
                <c:pt idx="4">
                  <c:v>-0.05</c:v>
                </c:pt>
                <c:pt idx="5">
                  <c:v>-0.28000000000000003</c:v>
                </c:pt>
                <c:pt idx="6">
                  <c:v>-0.47699999999999998</c:v>
                </c:pt>
                <c:pt idx="7">
                  <c:v>-0.44800000000000001</c:v>
                </c:pt>
                <c:pt idx="8">
                  <c:v>-0.41099999999999998</c:v>
                </c:pt>
                <c:pt idx="9">
                  <c:v>-0.38400000000000001</c:v>
                </c:pt>
                <c:pt idx="10">
                  <c:v>-0.25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02-4C6C-A939-B17FC06C7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459056"/>
        <c:axId val="562461024"/>
      </c:scatterChart>
      <c:valAx>
        <c:axId val="56245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2461024"/>
        <c:crosses val="autoZero"/>
        <c:crossBetween val="midCat"/>
      </c:valAx>
      <c:valAx>
        <c:axId val="56246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245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BF90970-1048-4286-A3F0-A3D1C274E2ED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9EADEAC-BA74-4C1E-AE87-D0469F7B31F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810</v>
      </c>
      <c r="C2" s="3" t="s">
        <v>23</v>
      </c>
    </row>
    <row r="3" spans="1:3" x14ac:dyDescent="0.3">
      <c r="A3" s="2" t="s">
        <v>24</v>
      </c>
      <c r="B3" s="3">
        <v>1068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42907.518750000003</v>
      </c>
      <c r="C5" s="3" t="s">
        <v>17</v>
      </c>
    </row>
    <row r="6" spans="1:3" x14ac:dyDescent="0.3">
      <c r="A6" s="2" t="s">
        <v>28</v>
      </c>
      <c r="B6" s="3">
        <v>2.7</v>
      </c>
      <c r="C6" s="3" t="s">
        <v>29</v>
      </c>
    </row>
    <row r="7" spans="1:3" x14ac:dyDescent="0.3">
      <c r="A7" s="2" t="s">
        <v>30</v>
      </c>
      <c r="B7" s="8">
        <f>SUM(Verticales!H2:H30)</f>
        <v>0.24847469999999999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8">
        <f>B7/B13</f>
        <v>0.36591517561298864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2.8709526469952946</v>
      </c>
      <c r="C12" s="3" t="s">
        <v>37</v>
      </c>
    </row>
    <row r="13" spans="1:3" x14ac:dyDescent="0.3">
      <c r="A13" s="2" t="s">
        <v>38</v>
      </c>
      <c r="B13" s="8">
        <f>SUM(Verticales!G2:G30)</f>
        <v>0.67905000000000015</v>
      </c>
      <c r="C13" s="3" t="s">
        <v>17</v>
      </c>
    </row>
    <row r="14" spans="1:3" x14ac:dyDescent="0.3">
      <c r="A14" s="2" t="s">
        <v>39</v>
      </c>
      <c r="B14" s="8">
        <f>B13/B6</f>
        <v>0.25150000000000006</v>
      </c>
      <c r="C14" s="3" t="s">
        <v>17</v>
      </c>
    </row>
    <row r="15" spans="1:3" x14ac:dyDescent="0.3">
      <c r="A15" s="2" t="s">
        <v>40</v>
      </c>
      <c r="B15" s="8">
        <f>B13/B12</f>
        <v>0.23652427730240899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4" si="0">G2*D2</f>
        <v>0</v>
      </c>
      <c r="I2" s="5">
        <v>0</v>
      </c>
    </row>
    <row r="3" spans="1:9" x14ac:dyDescent="0.3">
      <c r="A3" s="1">
        <v>1</v>
      </c>
      <c r="B3" s="3">
        <v>0</v>
      </c>
      <c r="C3" s="3">
        <v>-2.5000000000000001E-2</v>
      </c>
      <c r="D3" s="3">
        <v>0</v>
      </c>
      <c r="E3" s="3">
        <v>0</v>
      </c>
      <c r="F3" s="3">
        <v>0</v>
      </c>
      <c r="G3" s="5">
        <f t="shared" ref="G3:G4" si="1">((B3-B2)/2+(B4-B3)/2)*ABS(C3)</f>
        <v>3.7499999999999999E-3</v>
      </c>
      <c r="H3" s="6">
        <f t="shared" si="0"/>
        <v>0</v>
      </c>
      <c r="I3" s="5">
        <v>0</v>
      </c>
    </row>
    <row r="4" spans="1:9" x14ac:dyDescent="0.3">
      <c r="A4" s="1">
        <v>2</v>
      </c>
      <c r="B4" s="3">
        <v>0.3</v>
      </c>
      <c r="C4" s="3">
        <v>-2.9000000000000001E-2</v>
      </c>
      <c r="D4" s="3">
        <v>0.28000000000000003</v>
      </c>
      <c r="E4" s="3">
        <v>0</v>
      </c>
      <c r="F4" s="3">
        <v>0</v>
      </c>
      <c r="G4" s="5">
        <f t="shared" si="1"/>
        <v>8.6999999999999994E-3</v>
      </c>
      <c r="H4" s="6">
        <f t="shared" si="0"/>
        <v>2.4360000000000002E-3</v>
      </c>
      <c r="I4" s="5">
        <f t="shared" ref="I4" si="2">SQRT(ABS(C4-C3)^2+(B4-B3)^2)</f>
        <v>0.3000266654815868</v>
      </c>
    </row>
    <row r="5" spans="1:9" x14ac:dyDescent="0.3">
      <c r="A5" s="1">
        <v>3</v>
      </c>
      <c r="B5" s="3">
        <v>0.6</v>
      </c>
      <c r="C5" s="3">
        <v>-4.7E-2</v>
      </c>
      <c r="D5" s="3">
        <v>0.221</v>
      </c>
      <c r="E5" s="3">
        <v>0</v>
      </c>
      <c r="F5" s="3">
        <v>0</v>
      </c>
      <c r="G5" s="5">
        <f t="shared" ref="G5:G8" si="3">((B5-B4)/2+(B6-B5)/2)*ABS(C5)</f>
        <v>1.4100000000000001E-2</v>
      </c>
      <c r="H5" s="6">
        <f t="shared" ref="H5:H8" si="4">G5*D5</f>
        <v>3.1161000000000006E-3</v>
      </c>
      <c r="I5" s="5">
        <f t="shared" ref="I5:I8" si="5">SQRT(ABS(C5-C4)^2+(B5-B4)^2)</f>
        <v>0.30053951487283664</v>
      </c>
    </row>
    <row r="6" spans="1:9" x14ac:dyDescent="0.3">
      <c r="A6" s="1">
        <v>4</v>
      </c>
      <c r="B6" s="3">
        <v>0.9</v>
      </c>
      <c r="C6" s="3">
        <v>-0.05</v>
      </c>
      <c r="D6" s="3">
        <v>0.30499999999999999</v>
      </c>
      <c r="E6" s="3">
        <v>0</v>
      </c>
      <c r="F6" s="3">
        <v>0</v>
      </c>
      <c r="G6" s="5">
        <f t="shared" si="3"/>
        <v>1.4999999999999999E-2</v>
      </c>
      <c r="H6" s="6">
        <f t="shared" si="4"/>
        <v>4.5750000000000001E-3</v>
      </c>
      <c r="I6" s="5">
        <f t="shared" si="5"/>
        <v>0.30001499962501876</v>
      </c>
    </row>
    <row r="7" spans="1:9" x14ac:dyDescent="0.3">
      <c r="A7" s="1">
        <v>5</v>
      </c>
      <c r="B7" s="3">
        <v>1.2</v>
      </c>
      <c r="C7" s="3">
        <v>-0.28000000000000003</v>
      </c>
      <c r="D7" s="3">
        <v>0.17399999999999999</v>
      </c>
      <c r="E7" s="3">
        <v>0</v>
      </c>
      <c r="F7" s="3">
        <v>0</v>
      </c>
      <c r="G7" s="5">
        <f t="shared" si="3"/>
        <v>8.4000000000000005E-2</v>
      </c>
      <c r="H7" s="6">
        <f t="shared" si="4"/>
        <v>1.4616000000000001E-2</v>
      </c>
      <c r="I7" s="5">
        <f t="shared" si="5"/>
        <v>0.37802116342871595</v>
      </c>
    </row>
    <row r="8" spans="1:9" x14ac:dyDescent="0.3">
      <c r="A8" s="1">
        <v>6</v>
      </c>
      <c r="B8" s="3">
        <v>1.5</v>
      </c>
      <c r="C8" s="3">
        <v>-0.47699999999999998</v>
      </c>
      <c r="D8" s="3">
        <v>0.36799999999999999</v>
      </c>
      <c r="E8" s="3">
        <v>0</v>
      </c>
      <c r="F8" s="3">
        <v>0</v>
      </c>
      <c r="G8" s="5">
        <f t="shared" si="3"/>
        <v>0.1431</v>
      </c>
      <c r="H8" s="6">
        <f t="shared" si="4"/>
        <v>5.2660800000000001E-2</v>
      </c>
      <c r="I8" s="5">
        <f t="shared" si="5"/>
        <v>0.3588997074392789</v>
      </c>
    </row>
    <row r="9" spans="1:9" x14ac:dyDescent="0.3">
      <c r="A9" s="1">
        <v>7</v>
      </c>
      <c r="B9" s="3">
        <v>1.8</v>
      </c>
      <c r="C9" s="3">
        <v>-0.44800000000000001</v>
      </c>
      <c r="D9" s="3">
        <v>0.34200000000000003</v>
      </c>
      <c r="E9" s="3">
        <v>0</v>
      </c>
      <c r="F9" s="3">
        <v>0</v>
      </c>
      <c r="G9" s="5">
        <f t="shared" ref="G9:G13" si="6">((B9-B8)/2+(B10-B9)/2)*ABS(C9)</f>
        <v>0.13440000000000002</v>
      </c>
      <c r="H9" s="6">
        <f t="shared" ref="H9:H13" si="7">G9*D9</f>
        <v>4.5964800000000007E-2</v>
      </c>
      <c r="I9" s="5">
        <f t="shared" ref="I9:I12" si="8">SQRT(ABS(C9-C8)^2+(B9-B8)^2)</f>
        <v>0.30139840742777657</v>
      </c>
    </row>
    <row r="10" spans="1:9" x14ac:dyDescent="0.3">
      <c r="A10" s="1">
        <v>8</v>
      </c>
      <c r="B10" s="3">
        <v>2.1</v>
      </c>
      <c r="C10" s="3">
        <v>-0.41099999999999998</v>
      </c>
      <c r="D10" s="3">
        <v>0.63400000000000001</v>
      </c>
      <c r="E10" s="3">
        <v>0</v>
      </c>
      <c r="F10" s="3">
        <v>0</v>
      </c>
      <c r="G10" s="5">
        <f t="shared" si="6"/>
        <v>0.12329999999999997</v>
      </c>
      <c r="H10" s="6">
        <f t="shared" si="7"/>
        <v>7.8172199999999983E-2</v>
      </c>
      <c r="I10" s="5">
        <f t="shared" si="8"/>
        <v>0.30227305536550891</v>
      </c>
    </row>
    <row r="11" spans="1:9" x14ac:dyDescent="0.3">
      <c r="A11" s="1">
        <v>9</v>
      </c>
      <c r="B11" s="3">
        <v>2.4</v>
      </c>
      <c r="C11" s="3">
        <v>-0.38400000000000001</v>
      </c>
      <c r="D11" s="3">
        <v>0.36899999999999999</v>
      </c>
      <c r="E11" s="3">
        <v>0</v>
      </c>
      <c r="F11" s="3">
        <v>0</v>
      </c>
      <c r="G11" s="5">
        <f t="shared" si="6"/>
        <v>0.11520000000000002</v>
      </c>
      <c r="H11" s="6">
        <f t="shared" si="7"/>
        <v>4.2508800000000006E-2</v>
      </c>
      <c r="I11" s="5">
        <f t="shared" si="8"/>
        <v>0.3012125495393575</v>
      </c>
    </row>
    <row r="12" spans="1:9" x14ac:dyDescent="0.3">
      <c r="A12" s="1">
        <v>10</v>
      </c>
      <c r="B12" s="3">
        <v>2.7</v>
      </c>
      <c r="C12" s="3">
        <v>-0.25</v>
      </c>
      <c r="D12" s="3">
        <v>0.11799999999999999</v>
      </c>
      <c r="E12" s="3">
        <v>0</v>
      </c>
      <c r="F12" s="3">
        <v>0</v>
      </c>
      <c r="G12" s="5">
        <f t="shared" si="6"/>
        <v>3.7500000000000033E-2</v>
      </c>
      <c r="H12" s="6">
        <f t="shared" si="7"/>
        <v>4.4250000000000036E-3</v>
      </c>
      <c r="I12" s="5">
        <f t="shared" si="8"/>
        <v>0.3285665838152142</v>
      </c>
    </row>
    <row r="13" spans="1:9" x14ac:dyDescent="0.3">
      <c r="B13" s="7">
        <v>2.7</v>
      </c>
      <c r="C13" s="7">
        <v>0</v>
      </c>
      <c r="D13" s="3">
        <v>0</v>
      </c>
      <c r="E13" s="3">
        <v>0</v>
      </c>
      <c r="F13" s="3">
        <v>0</v>
      </c>
      <c r="G13" s="5">
        <f t="shared" si="6"/>
        <v>0</v>
      </c>
      <c r="H13" s="6">
        <f t="shared" si="7"/>
        <v>0</v>
      </c>
      <c r="I13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-2.5000000000000001E-2</v>
      </c>
    </row>
    <row r="3" spans="1:3" x14ac:dyDescent="0.3">
      <c r="A3" s="1">
        <v>2</v>
      </c>
      <c r="B3" s="3">
        <v>0.3</v>
      </c>
      <c r="C3" s="3">
        <v>-2.9000000000000001E-2</v>
      </c>
    </row>
    <row r="4" spans="1:3" x14ac:dyDescent="0.3">
      <c r="A4" s="1">
        <v>3</v>
      </c>
      <c r="B4" s="3">
        <v>0.6</v>
      </c>
      <c r="C4" s="3">
        <v>-4.7E-2</v>
      </c>
    </row>
    <row r="5" spans="1:3" x14ac:dyDescent="0.3">
      <c r="A5" s="1">
        <v>4</v>
      </c>
      <c r="B5" s="3">
        <v>0.9</v>
      </c>
      <c r="C5" s="3">
        <v>-0.05</v>
      </c>
    </row>
    <row r="6" spans="1:3" x14ac:dyDescent="0.3">
      <c r="A6" s="1">
        <v>5</v>
      </c>
      <c r="B6" s="3">
        <v>1.2</v>
      </c>
      <c r="C6" s="3">
        <v>-0.28000000000000003</v>
      </c>
    </row>
    <row r="7" spans="1:3" x14ac:dyDescent="0.3">
      <c r="A7" s="1">
        <v>6</v>
      </c>
      <c r="B7" s="3">
        <v>1.5</v>
      </c>
      <c r="C7" s="3">
        <v>-0.47699999999999998</v>
      </c>
    </row>
    <row r="8" spans="1:3" x14ac:dyDescent="0.3">
      <c r="A8" s="1">
        <v>7</v>
      </c>
      <c r="B8" s="3">
        <v>1.8</v>
      </c>
      <c r="C8" s="3">
        <v>-0.44800000000000001</v>
      </c>
    </row>
    <row r="9" spans="1:3" x14ac:dyDescent="0.3">
      <c r="A9" s="1">
        <v>8</v>
      </c>
      <c r="B9" s="3">
        <v>2.1</v>
      </c>
      <c r="C9" s="3">
        <v>-0.41099999999999998</v>
      </c>
    </row>
    <row r="10" spans="1:3" x14ac:dyDescent="0.3">
      <c r="A10" s="1">
        <v>9</v>
      </c>
      <c r="B10" s="3">
        <v>2.4</v>
      </c>
      <c r="C10" s="3">
        <v>-0.38400000000000001</v>
      </c>
    </row>
    <row r="11" spans="1:3" x14ac:dyDescent="0.3">
      <c r="A11" s="1">
        <v>10</v>
      </c>
      <c r="B11" s="3">
        <v>2.7</v>
      </c>
      <c r="C11" s="3">
        <v>-0.25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2017-07-27T06:16:51Z</dcterms:created>
  <dcterms:modified xsi:type="dcterms:W3CDTF">2017-11-29T21:14:13Z</dcterms:modified>
</cp:coreProperties>
</file>