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I5" i="3"/>
  <c r="G5" i="3"/>
  <c r="H5" i="3" s="1"/>
  <c r="I4" i="3"/>
  <c r="G4" i="3"/>
  <c r="H4" i="3" s="1"/>
  <c r="I3" i="3"/>
  <c r="H3" i="3"/>
  <c r="G3" i="3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<sst xmlns="http://schemas.openxmlformats.org/spreadsheetml/2006/main" count="84" uniqueCount="56">
  <si>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</si>
  <si>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</si>
  <si>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</si>
  <si>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Antes de San Fernando (E5)</t>
  </si>
  <si>
    <t>Municipio</t>
  </si>
  <si>
    <t>Medellín</t>
  </si>
  <si>
    <t>Dirección</t>
  </si>
  <si>
    <t>Autopista Regional</t>
  </si>
  <si>
    <t>Barrio</t>
  </si>
  <si>
    <t>Aguacatala</t>
  </si>
  <si>
    <t>Subcuenca</t>
  </si>
  <si>
    <t>Río Aburrá</t>
  </si>
  <si>
    <t>Longitud</t>
  </si>
  <si>
    <t>-75.585</t>
  </si>
  <si>
    <t>Latitud</t>
  </si>
  <si>
    <t>6.1865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</si>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</sst>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2.3330000000000002</c:v>
                </c:pt>
                <c:pt idx="3">
                  <c:v>4.6669999999999998</c:v>
                </c:pt>
                <c:pt idx="4">
                  <c:v>7</c:v>
                </c:pt>
                <c:pt idx="5">
                  <c:v>9.3330000000000002</c:v>
                </c:pt>
                <c:pt idx="6">
                  <c:v>11.67</c:v>
                </c:pt>
                <c:pt idx="7">
                  <c:v>14</c:v>
                </c:pt>
                <c:pt idx="8">
                  <c:v>16.329999999999998</c:v>
                </c:pt>
                <c:pt idx="9">
                  <c:v>18.670000000000002</c:v>
                </c:pt>
                <c:pt idx="10">
                  <c:v>21</c:v>
                </c:pt>
                <c:pt idx="11">
                  <c:v>21</c:v>
                </c:pt>
              </c:numCache>
            </c:numRef>
          </c:xVal>
          <c:yVal>
            <c:numRef>
              <c:f>Verticales!$C$2:$C$13</c:f>
              <c:numCache>
                <c:formatCode>General</c:formatCode>
                <c:ptCount val="12"/>
                <c:pt idx="0">
                  <c:v>0</c:v>
                </c:pt>
                <c:pt idx="1">
                  <c:v>-0.39100000000000001</c:v>
                </c:pt>
                <c:pt idx="2">
                  <c:v>-0.39100000000000001</c:v>
                </c:pt>
                <c:pt idx="3">
                  <c:v>-0.52700000000000002</c:v>
                </c:pt>
                <c:pt idx="4">
                  <c:v>-0.46700000000000003</c:v>
                </c:pt>
                <c:pt idx="5">
                  <c:v>-0.48499999999999999</c:v>
                </c:pt>
                <c:pt idx="6">
                  <c:v>-0.40899999999999997</c:v>
                </c:pt>
                <c:pt idx="7">
                  <c:v>-0.40300000000000002</c:v>
                </c:pt>
                <c:pt idx="8">
                  <c:v>-0.49299999999999999</c:v>
                </c:pt>
                <c:pt idx="9">
                  <c:v>-0.44700000000000001</c:v>
                </c:pt>
                <c:pt idx="10">
                  <c:v>-0.53600000000000003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08-4A7C-8627-6E38C2D17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13840"/>
        <c:axId val="560008264"/>
      </c:scatterChart>
      <c:valAx>
        <c:axId val="56001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8264"/>
        <c:crosses val="autoZero"/>
        <c:crossBetween val="midCat"/>
      </c:valAx>
      <c:valAx>
        <c:axId val="56000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3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E19753-539D-41D1-80D3-113B0D13E9F7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725A9C1-9E7E-434F-B897-40CE50448D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915</v>
      </c>
      <c r="C2" s="3" t="s">
        <v>24</v>
      </c>
    </row>
    <row r="3" spans="1:3" x14ac:dyDescent="0.3">
      <c r="A3" s="2" t="s">
        <v>25</v>
      </c>
      <c r="B3" s="3">
        <v>1044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43005.490277777782</v>
      </c>
      <c r="C5" s="3" t="s">
        <v>18</v>
      </c>
    </row>
    <row r="6" spans="1:3" x14ac:dyDescent="0.3">
      <c r="A6" s="2" t="s">
        <v>29</v>
      </c>
      <c r="B6" s="3">
        <v>21</v>
      </c>
      <c r="C6" s="3" t="s">
        <v>30</v>
      </c>
    </row>
    <row r="7" spans="1:3" x14ac:dyDescent="0.3">
      <c r="A7" s="2" t="s">
        <v>31</v>
      </c>
      <c r="B7" s="8">
        <f>SUM(Verticales!H2:H30)</f>
        <v>6.0248194460000004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0.63199802181313447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21.936931767206516</v>
      </c>
      <c r="C12" s="3" t="s">
        <v>38</v>
      </c>
    </row>
    <row r="13" spans="1:3" x14ac:dyDescent="0.3">
      <c r="A13" s="2" t="s">
        <v>39</v>
      </c>
      <c r="B13" s="8">
        <f>SUM(Verticales!G2:G30)</f>
        <v>9.5329720000000009</v>
      </c>
      <c r="C13" s="3" t="s">
        <v>18</v>
      </c>
    </row>
    <row r="14" spans="1:3" x14ac:dyDescent="0.3">
      <c r="A14" s="2" t="s">
        <v>40</v>
      </c>
      <c r="B14" s="8">
        <f>B13/B6</f>
        <v>0.45395104761904764</v>
      </c>
      <c r="C14" s="3" t="s">
        <v>18</v>
      </c>
    </row>
    <row r="15" spans="1:3" x14ac:dyDescent="0.3">
      <c r="A15" s="2" t="s">
        <v>41</v>
      </c>
      <c r="B15" s="8">
        <f>B13/B12</f>
        <v>0.43456268639403917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2" sqref="B2:C13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-0.39100000000000001</v>
      </c>
      <c r="D3" s="3">
        <v>0.52600000000000002</v>
      </c>
      <c r="E3" s="3">
        <v>0</v>
      </c>
      <c r="F3" s="3">
        <v>0</v>
      </c>
      <c r="G3" s="6">
        <f t="shared" ref="G3:G5" si="1">((B3-B2)/2+(B4-B3)/2)*ABS(C3)</f>
        <v>0.45610150000000005</v>
      </c>
      <c r="H3" s="7">
        <f t="shared" si="0"/>
        <v>0.23990938900000003</v>
      </c>
      <c r="I3" s="6">
        <f t="shared" ref="I3:I5" si="2">SQRT(ABS(C3-C2)^2+(B3-B2)^2)</f>
        <v>0.39100000000000001</v>
      </c>
    </row>
    <row r="4" spans="1:9" x14ac:dyDescent="0.3">
      <c r="A4" s="1">
        <v>2</v>
      </c>
      <c r="B4" s="3">
        <v>2.3330000000000002</v>
      </c>
      <c r="C4" s="3">
        <v>-0.39100000000000001</v>
      </c>
      <c r="D4" s="3">
        <v>0.82599999999999996</v>
      </c>
      <c r="E4" s="3">
        <v>0</v>
      </c>
      <c r="F4" s="3">
        <v>0</v>
      </c>
      <c r="G4" s="6">
        <f t="shared" si="1"/>
        <v>0.9123985</v>
      </c>
      <c r="H4" s="7">
        <f t="shared" si="0"/>
        <v>0.753641161</v>
      </c>
      <c r="I4" s="6">
        <f t="shared" si="2"/>
        <v>2.3330000000000002</v>
      </c>
    </row>
    <row r="5" spans="1:9" x14ac:dyDescent="0.3">
      <c r="A5" s="1">
        <v>3</v>
      </c>
      <c r="B5" s="3">
        <v>4.6669999999999998</v>
      </c>
      <c r="C5" s="3">
        <v>-0.52700000000000002</v>
      </c>
      <c r="D5" s="3">
        <v>0.71199999999999997</v>
      </c>
      <c r="E5" s="3">
        <v>0</v>
      </c>
      <c r="F5" s="3">
        <v>0</v>
      </c>
      <c r="G5" s="6">
        <f t="shared" si="1"/>
        <v>1.2297545000000001</v>
      </c>
      <c r="H5" s="7">
        <f t="shared" si="0"/>
        <v>0.87558520400000006</v>
      </c>
      <c r="I5" s="6">
        <f t="shared" si="2"/>
        <v>2.3379589389037605</v>
      </c>
    </row>
    <row r="6" spans="1:9" x14ac:dyDescent="0.3">
      <c r="A6" s="1">
        <v>4</v>
      </c>
      <c r="B6" s="3">
        <v>7</v>
      </c>
      <c r="C6" s="3">
        <v>-0.46700000000000003</v>
      </c>
      <c r="D6" s="3">
        <v>0.70399999999999996</v>
      </c>
      <c r="E6" s="3">
        <v>0</v>
      </c>
      <c r="F6" s="3">
        <v>0</v>
      </c>
      <c r="G6" s="6">
        <f t="shared" ref="G6:G13" si="3">((B6-B5)/2+(B7-B6)/2)*ABS(C6)</f>
        <v>1.0895110000000001</v>
      </c>
      <c r="H6" s="7">
        <f t="shared" ref="H6:H13" si="4">G6*D6</f>
        <v>0.76701574400000005</v>
      </c>
      <c r="I6" s="6">
        <f t="shared" ref="I6:I13" si="5">SQRT(ABS(C6-C5)^2+(B6-B5)^2)</f>
        <v>2.3337714112568952</v>
      </c>
    </row>
    <row r="7" spans="1:9" x14ac:dyDescent="0.3">
      <c r="A7" s="1">
        <v>5</v>
      </c>
      <c r="B7" s="3">
        <v>9.3330000000000002</v>
      </c>
      <c r="C7" s="3">
        <v>-0.48499999999999999</v>
      </c>
      <c r="D7" s="3">
        <v>0.85299999999999998</v>
      </c>
      <c r="E7" s="3">
        <v>0</v>
      </c>
      <c r="F7" s="3">
        <v>0</v>
      </c>
      <c r="G7" s="6">
        <f t="shared" si="3"/>
        <v>1.1324749999999999</v>
      </c>
      <c r="H7" s="7">
        <f t="shared" si="4"/>
        <v>0.96600117499999993</v>
      </c>
      <c r="I7" s="6">
        <f t="shared" si="5"/>
        <v>2.333069437457874</v>
      </c>
    </row>
    <row r="8" spans="1:9" x14ac:dyDescent="0.3">
      <c r="A8" s="1">
        <v>6</v>
      </c>
      <c r="B8" s="3">
        <v>11.67</v>
      </c>
      <c r="C8" s="3">
        <v>-0.40899999999999997</v>
      </c>
      <c r="D8" s="3">
        <v>0.182</v>
      </c>
      <c r="E8" s="3">
        <v>0</v>
      </c>
      <c r="F8" s="3">
        <v>0</v>
      </c>
      <c r="G8" s="6">
        <f t="shared" si="3"/>
        <v>0.9544014999999999</v>
      </c>
      <c r="H8" s="7">
        <f t="shared" si="4"/>
        <v>0.17370107299999998</v>
      </c>
      <c r="I8" s="6">
        <f t="shared" si="5"/>
        <v>2.3382354458009567</v>
      </c>
    </row>
    <row r="9" spans="1:9" x14ac:dyDescent="0.3">
      <c r="A9" s="1">
        <v>7</v>
      </c>
      <c r="B9" s="3">
        <v>14</v>
      </c>
      <c r="C9" s="3">
        <v>-0.40300000000000002</v>
      </c>
      <c r="D9" s="3">
        <v>0.74</v>
      </c>
      <c r="E9" s="3">
        <v>0</v>
      </c>
      <c r="F9" s="3">
        <v>0</v>
      </c>
      <c r="G9" s="6">
        <f t="shared" si="3"/>
        <v>0.93898999999999977</v>
      </c>
      <c r="H9" s="7">
        <f t="shared" si="4"/>
        <v>0.69485259999999982</v>
      </c>
      <c r="I9" s="6">
        <f t="shared" si="5"/>
        <v>2.3300077253090814</v>
      </c>
    </row>
    <row r="10" spans="1:9" x14ac:dyDescent="0.3">
      <c r="A10" s="1">
        <v>8</v>
      </c>
      <c r="B10" s="3">
        <v>16.329999999999998</v>
      </c>
      <c r="C10" s="3">
        <v>-0.49299999999999999</v>
      </c>
      <c r="D10" s="3">
        <v>0.28999999999999998</v>
      </c>
      <c r="E10" s="3">
        <v>0</v>
      </c>
      <c r="F10" s="3">
        <v>0</v>
      </c>
      <c r="G10" s="6">
        <f t="shared" si="3"/>
        <v>1.1511550000000004</v>
      </c>
      <c r="H10" s="7">
        <f t="shared" si="4"/>
        <v>0.33383495000000007</v>
      </c>
      <c r="I10" s="6">
        <f t="shared" si="5"/>
        <v>2.3317375495539783</v>
      </c>
    </row>
    <row r="11" spans="1:9" x14ac:dyDescent="0.3">
      <c r="A11" s="1">
        <v>9</v>
      </c>
      <c r="B11" s="3">
        <v>18.670000000000002</v>
      </c>
      <c r="C11" s="3">
        <v>-0.44700000000000001</v>
      </c>
      <c r="D11" s="3">
        <v>0.87</v>
      </c>
      <c r="E11" s="3">
        <v>0</v>
      </c>
      <c r="F11" s="3">
        <v>0</v>
      </c>
      <c r="G11" s="6">
        <f t="shared" si="3"/>
        <v>1.0437450000000004</v>
      </c>
      <c r="H11" s="7">
        <f t="shared" si="4"/>
        <v>0.90805815000000034</v>
      </c>
      <c r="I11" s="6">
        <f t="shared" si="5"/>
        <v>2.3404520930794579</v>
      </c>
    </row>
    <row r="12" spans="1:9" x14ac:dyDescent="0.3">
      <c r="A12" s="1">
        <v>10</v>
      </c>
      <c r="B12" s="3">
        <v>21</v>
      </c>
      <c r="C12" s="3">
        <v>-0.53600000000000003</v>
      </c>
      <c r="D12" s="3">
        <v>0.5</v>
      </c>
      <c r="E12" s="3">
        <v>0</v>
      </c>
      <c r="F12" s="3">
        <v>0</v>
      </c>
      <c r="G12" s="6">
        <f t="shared" si="3"/>
        <v>0.62443999999999955</v>
      </c>
      <c r="H12" s="7">
        <f t="shared" si="4"/>
        <v>0.31221999999999978</v>
      </c>
      <c r="I12" s="6">
        <f t="shared" si="5"/>
        <v>2.3316991658445114</v>
      </c>
    </row>
    <row r="13" spans="1:9" x14ac:dyDescent="0.3">
      <c r="B13" s="5">
        <v>21</v>
      </c>
      <c r="C13" s="5">
        <v>0</v>
      </c>
      <c r="D13" s="5">
        <v>0</v>
      </c>
      <c r="E13" s="5">
        <v>0</v>
      </c>
      <c r="F13" s="5">
        <v>0</v>
      </c>
      <c r="G13" s="6">
        <f t="shared" si="3"/>
        <v>0</v>
      </c>
      <c r="H13" s="7">
        <f t="shared" si="4"/>
        <v>0</v>
      </c>
      <c r="I13" s="6">
        <f t="shared" si="5"/>
        <v>0.53600000000000003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-0.39100000000000001</v>
      </c>
    </row>
    <row r="3" spans="1:3" x14ac:dyDescent="0.3">
      <c r="A3" s="1">
        <v>2</v>
      </c>
      <c r="B3" s="3">
        <v>2.3330000000000002</v>
      </c>
      <c r="C3" s="3">
        <v>-0.39100000000000001</v>
      </c>
    </row>
    <row r="4" spans="1:3" x14ac:dyDescent="0.3">
      <c r="A4" s="1">
        <v>3</v>
      </c>
      <c r="B4" s="3">
        <v>4.6669999999999998</v>
      </c>
      <c r="C4" s="3">
        <v>-0.52700000000000002</v>
      </c>
    </row>
    <row r="5" spans="1:3" x14ac:dyDescent="0.3">
      <c r="A5" s="1">
        <v>4</v>
      </c>
      <c r="B5" s="3">
        <v>7</v>
      </c>
      <c r="C5" s="3">
        <v>-0.46700000000000003</v>
      </c>
    </row>
    <row r="6" spans="1:3" x14ac:dyDescent="0.3">
      <c r="A6" s="1">
        <v>5</v>
      </c>
      <c r="B6" s="3">
        <v>9.3330000000000002</v>
      </c>
      <c r="C6" s="3">
        <v>-0.48499999999999999</v>
      </c>
    </row>
    <row r="7" spans="1:3" x14ac:dyDescent="0.3">
      <c r="A7" s="1">
        <v>6</v>
      </c>
      <c r="B7" s="3">
        <v>11.67</v>
      </c>
      <c r="C7" s="3">
        <v>-0.40899999999999997</v>
      </c>
    </row>
    <row r="8" spans="1:3" x14ac:dyDescent="0.3">
      <c r="A8" s="1">
        <v>7</v>
      </c>
      <c r="B8" s="3">
        <v>14</v>
      </c>
      <c r="C8" s="3">
        <v>-0.40300000000000002</v>
      </c>
    </row>
    <row r="9" spans="1:3" x14ac:dyDescent="0.3">
      <c r="A9" s="1">
        <v>8</v>
      </c>
      <c r="B9" s="3">
        <v>16.329999999999998</v>
      </c>
      <c r="C9" s="3">
        <v>-0.49299999999999999</v>
      </c>
    </row>
    <row r="10" spans="1:3" x14ac:dyDescent="0.3">
      <c r="A10" s="1">
        <v>9</v>
      </c>
      <c r="B10" s="3">
        <v>18.670000000000002</v>
      </c>
      <c r="C10" s="3">
        <v>-0.44700000000000001</v>
      </c>
    </row>
    <row r="11" spans="1:3" x14ac:dyDescent="0.3">
      <c r="A11" s="1">
        <v>10</v>
      </c>
      <c r="B11" s="3">
        <v>21</v>
      </c>
      <c r="C11" s="3">
        <v>-0.53600000000000003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2017-10-30T21:35:05Z</dcterms:created>
  <dcterms:modified xsi:type="dcterms:W3CDTF">2017-11-29T20:18:41Z</dcterms:modified>
</cp:coreProperties>
</file>