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13\"/>
    </mc:Choice>
  </mc:AlternateContent>
  <bookViews>
    <workbookView xWindow="1176" yWindow="12" windowWidth="16092" windowHeight="9660" activeTab="4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G6" i="3" l="1"/>
  <c r="H6" i="3" s="1"/>
  <c r="I6" i="3"/>
  <c r="G7" i="3"/>
  <c r="H7" i="3"/>
  <c r="I7" i="3"/>
  <c r="B12" i="2" s="1"/>
  <c r="G8" i="3"/>
  <c r="H8" i="3"/>
  <c r="I8" i="3"/>
  <c r="I5" i="3"/>
  <c r="H5" i="3"/>
  <c r="G5" i="3"/>
  <c r="I4" i="3"/>
  <c r="G4" i="3"/>
  <c r="H4" i="3" s="1"/>
  <c r="I3" i="3"/>
  <c r="G3" i="3"/>
  <c r="H3" i="3" s="1"/>
  <c r="H2" i="3"/>
  <c r="B13" i="2"/>
  <c r="B7" i="2" l="1"/>
  <c r="B10" i="2" s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<sst xmlns="http://schemas.openxmlformats.org/spreadsheetml/2006/main" count="84" uniqueCount="56">
  <si>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</si>
  <si>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</si>
  <si>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</si>
  <si>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Picacha (Q20)</t>
  </si>
  <si>
    <t>Municipio</t>
  </si>
  <si>
    <t>Medellín</t>
  </si>
  <si>
    <t>Dirección</t>
  </si>
  <si>
    <t>Calle 42c Cra 64b</t>
  </si>
  <si>
    <t>Barrio</t>
  </si>
  <si>
    <t>Conquistadores</t>
  </si>
  <si>
    <t>Subcuenca</t>
  </si>
  <si>
    <t>La Picacha</t>
  </si>
  <si>
    <t>Longitud</t>
  </si>
  <si>
    <t>-75.5810707154</t>
  </si>
  <si>
    <t>Latitud</t>
  </si>
  <si>
    <t>6.2455968692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</si>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</sst>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Verticales!$B$2:$B$8</c:f>
              <c:numCache>
                <c:formatCode>General</c:formatCode>
                <c:ptCount val="7"/>
                <c:pt idx="0">
                  <c:v>0</c:v>
                </c:pt>
                <c:pt idx="1">
                  <c:v>0.17799999999999999</c:v>
                </c:pt>
                <c:pt idx="2">
                  <c:v>0.35699999999999998</c:v>
                </c:pt>
                <c:pt idx="3">
                  <c:v>0.53500000000000003</c:v>
                </c:pt>
                <c:pt idx="4">
                  <c:v>0.71299999999999997</c:v>
                </c:pt>
                <c:pt idx="5">
                  <c:v>0.89200000000000002</c:v>
                </c:pt>
                <c:pt idx="6">
                  <c:v>1.07</c:v>
                </c:pt>
              </c:numCache>
            </c:numRef>
          </c:xVal>
          <c:yVal>
            <c:numRef>
              <c:f>Verticales!$C$2:$C$8</c:f>
              <c:numCache>
                <c:formatCode>General</c:formatCode>
                <c:ptCount val="7"/>
                <c:pt idx="0">
                  <c:v>0</c:v>
                </c:pt>
                <c:pt idx="1">
                  <c:v>-0.10199999999999999</c:v>
                </c:pt>
                <c:pt idx="2">
                  <c:v>-0.21199999999999999</c:v>
                </c:pt>
                <c:pt idx="3">
                  <c:v>-0.377</c:v>
                </c:pt>
                <c:pt idx="4">
                  <c:v>-0.35199999999999998</c:v>
                </c:pt>
                <c:pt idx="5">
                  <c:v>-0.13500000000000001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E5-4E80-8FD9-3EA06D897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108344"/>
        <c:axId val="569106048"/>
      </c:scatterChart>
      <c:valAx>
        <c:axId val="56910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6048"/>
        <c:crosses val="autoZero"/>
        <c:crossBetween val="midCat"/>
      </c:valAx>
      <c:valAx>
        <c:axId val="56910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8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B6A5511-F149-4EB2-92E1-B4E49913CE86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E804015-48FE-4753-94D8-E8A5863BC20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0" sqref="B10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895</v>
      </c>
      <c r="C2" s="3" t="s">
        <v>24</v>
      </c>
    </row>
    <row r="3" spans="1:3" x14ac:dyDescent="0.3">
      <c r="A3" s="2" t="s">
        <v>25</v>
      </c>
      <c r="B3" s="3">
        <v>1007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42991.28402777778</v>
      </c>
      <c r="C5" s="3" t="s">
        <v>18</v>
      </c>
    </row>
    <row r="6" spans="1:3" x14ac:dyDescent="0.3">
      <c r="A6" s="2" t="s">
        <v>29</v>
      </c>
      <c r="B6" s="3">
        <v>1.07</v>
      </c>
      <c r="C6" s="3" t="s">
        <v>30</v>
      </c>
    </row>
    <row r="7" spans="1:3" x14ac:dyDescent="0.3">
      <c r="A7" s="2" t="s">
        <v>31</v>
      </c>
      <c r="B7" s="5">
        <f>SUM(Verticales!H2:H30)</f>
        <v>0.196968332</v>
      </c>
      <c r="C7" s="3" t="s">
        <v>30</v>
      </c>
    </row>
    <row r="8" spans="1:3" x14ac:dyDescent="0.3">
      <c r="A8" s="2" t="s">
        <v>32</v>
      </c>
      <c r="B8" s="5">
        <v>-999</v>
      </c>
      <c r="C8" s="3" t="s">
        <v>30</v>
      </c>
    </row>
    <row r="9" spans="1:3" x14ac:dyDescent="0.3">
      <c r="A9" s="2" t="s">
        <v>33</v>
      </c>
      <c r="B9" s="5">
        <v>-999</v>
      </c>
      <c r="C9" s="3" t="s">
        <v>34</v>
      </c>
    </row>
    <row r="10" spans="1:3" x14ac:dyDescent="0.3">
      <c r="A10" s="2" t="s">
        <v>35</v>
      </c>
      <c r="B10" s="5">
        <f>B7/B13</f>
        <v>0.93756717892086272</v>
      </c>
      <c r="C10" s="3" t="s">
        <v>34</v>
      </c>
    </row>
    <row r="11" spans="1:3" x14ac:dyDescent="0.3">
      <c r="A11" s="2" t="s">
        <v>36</v>
      </c>
      <c r="B11" s="5">
        <v>-999</v>
      </c>
      <c r="C11" s="3" t="s">
        <v>18</v>
      </c>
    </row>
    <row r="12" spans="1:3" x14ac:dyDescent="0.3">
      <c r="A12" s="2" t="s">
        <v>37</v>
      </c>
      <c r="B12" s="5">
        <f>SUM(Verticales!I2:I30)</f>
        <v>1.3424137789597768</v>
      </c>
      <c r="C12" s="3" t="s">
        <v>38</v>
      </c>
    </row>
    <row r="13" spans="1:3" x14ac:dyDescent="0.3">
      <c r="A13" s="2" t="s">
        <v>39</v>
      </c>
      <c r="B13" s="5">
        <f>SUM(Verticales!G2:G30)</f>
        <v>0.21008450000000001</v>
      </c>
      <c r="C13" s="3" t="s">
        <v>18</v>
      </c>
    </row>
    <row r="14" spans="1:3" x14ac:dyDescent="0.3">
      <c r="A14" s="2" t="s">
        <v>40</v>
      </c>
      <c r="B14" s="5">
        <f>B13/B6</f>
        <v>0.19634065420560748</v>
      </c>
      <c r="C14" s="3" t="s">
        <v>18</v>
      </c>
    </row>
    <row r="15" spans="1:3" x14ac:dyDescent="0.3">
      <c r="A15" s="2" t="s">
        <v>41</v>
      </c>
      <c r="B15" s="5">
        <f>B13/B12</f>
        <v>0.15649757421500279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workbookViewId="0">
      <selection activeCell="B2" sqref="B2:C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0.17799999999999999</v>
      </c>
      <c r="C3" s="3">
        <v>-0.10199999999999999</v>
      </c>
      <c r="D3" s="3">
        <v>0.52</v>
      </c>
      <c r="E3" s="3">
        <v>0</v>
      </c>
      <c r="F3" s="3">
        <v>0</v>
      </c>
      <c r="G3" s="6">
        <f t="shared" ref="G3:G5" si="1">((B3-B2)/2+(B4-B3)/2)*ABS(C3)</f>
        <v>1.8206999999999997E-2</v>
      </c>
      <c r="H3" s="7">
        <f t="shared" si="0"/>
        <v>9.4676399999999994E-3</v>
      </c>
      <c r="I3" s="6">
        <f t="shared" ref="I3:I5" si="2">SQRT(ABS(C3-C2)^2+(B3-B2)^2)</f>
        <v>0.20515360099203717</v>
      </c>
    </row>
    <row r="4" spans="1:9" x14ac:dyDescent="0.3">
      <c r="A4" s="1">
        <v>3</v>
      </c>
      <c r="B4" s="3">
        <v>0.35699999999999998</v>
      </c>
      <c r="C4" s="3">
        <v>-0.21199999999999999</v>
      </c>
      <c r="D4" s="3">
        <v>0.96299999999999997</v>
      </c>
      <c r="E4" s="3">
        <v>0</v>
      </c>
      <c r="F4" s="3">
        <v>0</v>
      </c>
      <c r="G4" s="6">
        <f t="shared" si="1"/>
        <v>3.7842000000000001E-2</v>
      </c>
      <c r="H4" s="7">
        <f t="shared" si="0"/>
        <v>3.6441846E-2</v>
      </c>
      <c r="I4" s="6">
        <f t="shared" si="2"/>
        <v>0.21009759636892564</v>
      </c>
    </row>
    <row r="5" spans="1:9" x14ac:dyDescent="0.3">
      <c r="A5" s="1">
        <v>4</v>
      </c>
      <c r="B5" s="3">
        <v>0.53500000000000003</v>
      </c>
      <c r="C5" s="3">
        <v>-0.377</v>
      </c>
      <c r="D5" s="3">
        <v>0.85599999999999998</v>
      </c>
      <c r="E5" s="3">
        <v>0</v>
      </c>
      <c r="F5" s="3">
        <v>0</v>
      </c>
      <c r="G5" s="6">
        <f t="shared" si="1"/>
        <v>6.7105999999999999E-2</v>
      </c>
      <c r="H5" s="7">
        <f t="shared" si="0"/>
        <v>5.7442736000000001E-2</v>
      </c>
      <c r="I5" s="6">
        <f t="shared" si="2"/>
        <v>0.24271176320895535</v>
      </c>
    </row>
    <row r="6" spans="1:9" x14ac:dyDescent="0.3">
      <c r="A6" s="1">
        <v>5</v>
      </c>
      <c r="B6" s="3">
        <v>0.71299999999999997</v>
      </c>
      <c r="C6" s="3">
        <v>-0.35199999999999998</v>
      </c>
      <c r="D6" s="3">
        <v>1.0649999999999999</v>
      </c>
      <c r="E6" s="3">
        <v>0</v>
      </c>
      <c r="F6" s="3">
        <v>0</v>
      </c>
      <c r="G6" s="6">
        <f t="shared" ref="G6:G8" si="3">((B6-B5)/2+(B7-B6)/2)*ABS(C6)</f>
        <v>6.2831999999999999E-2</v>
      </c>
      <c r="H6" s="7">
        <f t="shared" ref="H6:H8" si="4">G6*D6</f>
        <v>6.6916079999999989E-2</v>
      </c>
      <c r="I6" s="6">
        <f t="shared" ref="I6:I8" si="5">SQRT(ABS(C6-C5)^2+(B6-B5)^2)</f>
        <v>0.17974704448196074</v>
      </c>
    </row>
    <row r="7" spans="1:9" x14ac:dyDescent="0.3">
      <c r="A7" s="1">
        <v>6</v>
      </c>
      <c r="B7" s="3">
        <v>0.89200000000000002</v>
      </c>
      <c r="C7" s="3">
        <v>-0.13500000000000001</v>
      </c>
      <c r="D7" s="3">
        <v>1.1080000000000001</v>
      </c>
      <c r="E7" s="3">
        <v>0</v>
      </c>
      <c r="F7" s="3">
        <v>0</v>
      </c>
      <c r="G7" s="6">
        <f t="shared" si="3"/>
        <v>2.4097500000000008E-2</v>
      </c>
      <c r="H7" s="7">
        <f t="shared" si="4"/>
        <v>2.670003000000001E-2</v>
      </c>
      <c r="I7" s="6">
        <f t="shared" si="5"/>
        <v>0.28130055101261359</v>
      </c>
    </row>
    <row r="8" spans="1:9" x14ac:dyDescent="0.3">
      <c r="A8" s="1">
        <v>7</v>
      </c>
      <c r="B8" s="3">
        <v>1.07</v>
      </c>
      <c r="C8" s="3">
        <v>0</v>
      </c>
      <c r="D8" s="3">
        <v>0</v>
      </c>
      <c r="E8" s="3">
        <v>0</v>
      </c>
      <c r="F8" s="3">
        <v>0</v>
      </c>
      <c r="G8" s="6">
        <f t="shared" si="3"/>
        <v>0</v>
      </c>
      <c r="H8" s="7">
        <f t="shared" si="4"/>
        <v>0</v>
      </c>
      <c r="I8" s="6">
        <f t="shared" si="5"/>
        <v>0.22340322289528416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tabSelected="1"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0.17799999999999999</v>
      </c>
      <c r="C3" s="3">
        <v>-0.10199999999999999</v>
      </c>
    </row>
    <row r="4" spans="1:3" x14ac:dyDescent="0.3">
      <c r="A4" s="1">
        <v>3</v>
      </c>
      <c r="B4" s="3">
        <v>0.35699999999999998</v>
      </c>
      <c r="C4" s="3">
        <v>-0.21199999999999999</v>
      </c>
    </row>
    <row r="5" spans="1:3" x14ac:dyDescent="0.3">
      <c r="A5" s="1">
        <v>4</v>
      </c>
      <c r="B5" s="3">
        <v>0.53500000000000003</v>
      </c>
      <c r="C5" s="3">
        <v>-0.377</v>
      </c>
    </row>
    <row r="6" spans="1:3" x14ac:dyDescent="0.3">
      <c r="A6" s="1">
        <v>5</v>
      </c>
      <c r="B6" s="3">
        <v>0.71299999999999997</v>
      </c>
      <c r="C6" s="3">
        <v>-0.35199999999999998</v>
      </c>
    </row>
    <row r="7" spans="1:3" x14ac:dyDescent="0.3">
      <c r="A7" s="1">
        <v>6</v>
      </c>
      <c r="B7" s="3">
        <v>0.89200000000000002</v>
      </c>
      <c r="C7" s="3">
        <v>-0.13500000000000001</v>
      </c>
    </row>
    <row r="8" spans="1:3" x14ac:dyDescent="0.3">
      <c r="A8" s="1">
        <v>7</v>
      </c>
      <c r="B8" s="3">
        <v>1.07</v>
      </c>
      <c r="C8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2017-10-30T21:16:30Z</dcterms:created>
  <dcterms:modified xsi:type="dcterms:W3CDTF">2017-11-29T19:55:02Z</dcterms:modified>
</cp:coreProperties>
</file>