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927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G6" i="3"/>
  <c r="H6" i="3"/>
  <c r="I6" i="3"/>
  <c r="G7" i="3"/>
  <c r="H7" i="3" s="1"/>
  <c r="I7" i="3"/>
  <c r="G8" i="3"/>
  <c r="H8" i="3"/>
  <c r="I8" i="3"/>
  <c r="G9" i="3"/>
  <c r="H9" i="3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I5" i="3"/>
  <c r="G5" i="3"/>
  <c r="H5" i="3" s="1"/>
  <c r="I4" i="3"/>
  <c r="G4" i="3"/>
  <c r="H4" i="3" s="1"/>
  <c r="I3" i="3"/>
  <c r="H3" i="3"/>
  <c r="G3" i="3"/>
  <c r="H2" i="3"/>
  <c r="B10" i="2" l="1"/>
  <c r="B15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<sst xmlns="http://schemas.openxmlformats.org/spreadsheetml/2006/main" count="84" uniqueCount="56">
  <si>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</si>
  <si>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</si>
  <si>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</si>
  <si>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Puente Acevedo (E9)</t>
  </si>
  <si>
    <t>Municipio</t>
  </si>
  <si>
    <t>Medellín</t>
  </si>
  <si>
    <t>Dirección</t>
  </si>
  <si>
    <t>Calle 123 Cra 62d</t>
  </si>
  <si>
    <t>Barrio</t>
  </si>
  <si>
    <t>Zamora</t>
  </si>
  <si>
    <t>Subcuenca</t>
  </si>
  <si>
    <t>Río Aburrá</t>
  </si>
  <si>
    <t>Longitud</t>
  </si>
  <si>
    <t>-75.557</t>
  </si>
  <si>
    <t>Latitud</t>
  </si>
  <si>
    <t>6.3068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</si>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</sst>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Verticales!$B$2:$B$13</c:f>
              <c:numCache>
                <c:formatCode>General</c:formatCode>
                <c:ptCount val="12"/>
                <c:pt idx="0">
                  <c:v>0</c:v>
                </c:pt>
                <c:pt idx="1">
                  <c:v>0.5</c:v>
                </c:pt>
                <c:pt idx="2">
                  <c:v>4.5</c:v>
                </c:pt>
                <c:pt idx="3">
                  <c:v>8.5</c:v>
                </c:pt>
                <c:pt idx="4">
                  <c:v>12.5</c:v>
                </c:pt>
                <c:pt idx="5">
                  <c:v>16.5</c:v>
                </c:pt>
                <c:pt idx="6">
                  <c:v>20.5</c:v>
                </c:pt>
                <c:pt idx="7">
                  <c:v>24.5</c:v>
                </c:pt>
                <c:pt idx="8">
                  <c:v>28.5</c:v>
                </c:pt>
                <c:pt idx="9">
                  <c:v>32.5</c:v>
                </c:pt>
                <c:pt idx="10">
                  <c:v>36.5</c:v>
                </c:pt>
                <c:pt idx="11">
                  <c:v>38</c:v>
                </c:pt>
              </c:numCache>
            </c:numRef>
          </c:xVal>
          <c:yVal>
            <c:numRef>
              <c:f>Verticales!$C$2:$C$13</c:f>
              <c:numCache>
                <c:formatCode>General</c:formatCode>
                <c:ptCount val="12"/>
                <c:pt idx="0">
                  <c:v>0</c:v>
                </c:pt>
                <c:pt idx="1">
                  <c:v>-1</c:v>
                </c:pt>
                <c:pt idx="2">
                  <c:v>-0.77</c:v>
                </c:pt>
                <c:pt idx="3">
                  <c:v>-0.56999999999999995</c:v>
                </c:pt>
                <c:pt idx="4">
                  <c:v>-0.98</c:v>
                </c:pt>
                <c:pt idx="5">
                  <c:v>-0.86</c:v>
                </c:pt>
                <c:pt idx="6">
                  <c:v>-0.6</c:v>
                </c:pt>
                <c:pt idx="7">
                  <c:v>-1.02</c:v>
                </c:pt>
                <c:pt idx="8">
                  <c:v>-1.04</c:v>
                </c:pt>
                <c:pt idx="9">
                  <c:v>-0.86</c:v>
                </c:pt>
                <c:pt idx="10">
                  <c:v>-1.02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78-4EE5-B015-7749998436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109328"/>
        <c:axId val="569107688"/>
      </c:scatterChart>
      <c:valAx>
        <c:axId val="569109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107688"/>
        <c:crosses val="autoZero"/>
        <c:crossBetween val="midCat"/>
      </c:valAx>
      <c:valAx>
        <c:axId val="569107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109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C74BD81-49C8-44E8-B560-18FBF92D2DA3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1F07317-E82A-44BA-A5FF-1072BE4FB3B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920</v>
      </c>
      <c r="C2" s="3" t="s">
        <v>24</v>
      </c>
    </row>
    <row r="3" spans="1:3" x14ac:dyDescent="0.3">
      <c r="A3" s="2" t="s">
        <v>25</v>
      </c>
      <c r="B3" s="3">
        <v>1054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43005.510416666657</v>
      </c>
      <c r="C5" s="3" t="s">
        <v>18</v>
      </c>
    </row>
    <row r="6" spans="1:3" x14ac:dyDescent="0.3">
      <c r="A6" s="2" t="s">
        <v>29</v>
      </c>
      <c r="B6" s="3">
        <v>38</v>
      </c>
      <c r="C6" s="3" t="s">
        <v>30</v>
      </c>
    </row>
    <row r="7" spans="1:3" x14ac:dyDescent="0.3">
      <c r="A7" s="2" t="s">
        <v>31</v>
      </c>
      <c r="B7" s="7">
        <f>SUM(Verticales!H2:H30)</f>
        <v>28.895565000000005</v>
      </c>
      <c r="C7" s="3" t="s">
        <v>30</v>
      </c>
    </row>
    <row r="8" spans="1:3" x14ac:dyDescent="0.3">
      <c r="A8" s="2" t="s">
        <v>32</v>
      </c>
      <c r="B8" s="7">
        <v>-999</v>
      </c>
      <c r="C8" s="3" t="s">
        <v>30</v>
      </c>
    </row>
    <row r="9" spans="1:3" x14ac:dyDescent="0.3">
      <c r="A9" s="2" t="s">
        <v>33</v>
      </c>
      <c r="B9" s="7">
        <v>-999</v>
      </c>
      <c r="C9" s="3" t="s">
        <v>34</v>
      </c>
    </row>
    <row r="10" spans="1:3" x14ac:dyDescent="0.3">
      <c r="A10" s="2" t="s">
        <v>35</v>
      </c>
      <c r="B10" s="7">
        <f>B7/B13</f>
        <v>0.90709668811803512</v>
      </c>
      <c r="C10" s="3" t="s">
        <v>34</v>
      </c>
    </row>
    <row r="11" spans="1:3" x14ac:dyDescent="0.3">
      <c r="A11" s="2" t="s">
        <v>36</v>
      </c>
      <c r="B11" s="7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39.00406840191755</v>
      </c>
      <c r="C12" s="3" t="s">
        <v>38</v>
      </c>
    </row>
    <row r="13" spans="1:3" x14ac:dyDescent="0.3">
      <c r="A13" s="2" t="s">
        <v>39</v>
      </c>
      <c r="B13" s="7">
        <f>SUM(Verticales!G2:G30)</f>
        <v>31.854999999999997</v>
      </c>
      <c r="C13" s="3" t="s">
        <v>18</v>
      </c>
    </row>
    <row r="14" spans="1:3" x14ac:dyDescent="0.3">
      <c r="A14" s="2" t="s">
        <v>40</v>
      </c>
      <c r="B14" s="7">
        <f>B13/B6</f>
        <v>0.83828947368421047</v>
      </c>
      <c r="C14" s="3" t="s">
        <v>18</v>
      </c>
    </row>
    <row r="15" spans="1:3" x14ac:dyDescent="0.3">
      <c r="A15" s="2" t="s">
        <v>41</v>
      </c>
      <c r="B15" s="7">
        <f>B13/B12</f>
        <v>0.81670967427679708</v>
      </c>
      <c r="C15" s="3" t="s">
        <v>24</v>
      </c>
    </row>
    <row r="16" spans="1:3" x14ac:dyDescent="0.3">
      <c r="A16" s="2" t="s">
        <v>42</v>
      </c>
      <c r="B16" s="3">
        <v>0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B2" sqref="B2:C13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-0.1</v>
      </c>
      <c r="E2" s="3">
        <v>-999</v>
      </c>
      <c r="F2" s="3">
        <v>-999</v>
      </c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2</v>
      </c>
      <c r="B3" s="3">
        <v>0.5</v>
      </c>
      <c r="C3" s="3">
        <v>-1</v>
      </c>
      <c r="D3" s="3">
        <v>0.89400000000000002</v>
      </c>
      <c r="E3" s="3">
        <v>-999</v>
      </c>
      <c r="F3" s="3">
        <v>-999</v>
      </c>
      <c r="G3" s="5">
        <f t="shared" ref="G3:G5" si="1">((B3-B2)/2+(B4-B3)/2)*ABS(C3)</f>
        <v>2.25</v>
      </c>
      <c r="H3" s="6">
        <f t="shared" si="0"/>
        <v>2.0114999999999998</v>
      </c>
      <c r="I3" s="5">
        <f t="shared" ref="I3:I5" si="2">SQRT(ABS(C3-C2)^2+(B3-B2)^2)</f>
        <v>1.1180339887498949</v>
      </c>
    </row>
    <row r="4" spans="1:9" x14ac:dyDescent="0.3">
      <c r="A4" s="1">
        <v>3</v>
      </c>
      <c r="B4" s="3">
        <v>4.5</v>
      </c>
      <c r="C4" s="3">
        <v>-0.77</v>
      </c>
      <c r="D4" s="3">
        <v>0.40400000000000003</v>
      </c>
      <c r="E4" s="3">
        <v>-999</v>
      </c>
      <c r="F4" s="3">
        <v>-999</v>
      </c>
      <c r="G4" s="5">
        <f t="shared" si="1"/>
        <v>3.08</v>
      </c>
      <c r="H4" s="6">
        <f t="shared" si="0"/>
        <v>1.2443200000000001</v>
      </c>
      <c r="I4" s="5">
        <f t="shared" si="2"/>
        <v>4.0066070433722345</v>
      </c>
    </row>
    <row r="5" spans="1:9" x14ac:dyDescent="0.3">
      <c r="A5" s="1">
        <v>4</v>
      </c>
      <c r="B5" s="3">
        <v>8.5</v>
      </c>
      <c r="C5" s="3">
        <v>-0.56999999999999995</v>
      </c>
      <c r="D5" s="3">
        <v>0.88400000000000001</v>
      </c>
      <c r="E5" s="3">
        <v>-999</v>
      </c>
      <c r="F5" s="3">
        <v>-999</v>
      </c>
      <c r="G5" s="5">
        <f t="shared" si="1"/>
        <v>2.2799999999999998</v>
      </c>
      <c r="H5" s="6">
        <f t="shared" si="0"/>
        <v>2.01552</v>
      </c>
      <c r="I5" s="5">
        <f t="shared" si="2"/>
        <v>4.0049968789001573</v>
      </c>
    </row>
    <row r="6" spans="1:9" x14ac:dyDescent="0.3">
      <c r="A6" s="1">
        <v>5</v>
      </c>
      <c r="B6" s="3">
        <v>12.5</v>
      </c>
      <c r="C6" s="3">
        <v>-0.98</v>
      </c>
      <c r="D6" s="3">
        <v>0.747</v>
      </c>
      <c r="E6" s="3">
        <v>-999</v>
      </c>
      <c r="F6" s="3">
        <v>-999</v>
      </c>
      <c r="G6" s="5">
        <f t="shared" ref="G6:G13" si="3">((B6-B5)/2+(B7-B6)/2)*ABS(C6)</f>
        <v>3.92</v>
      </c>
      <c r="H6" s="6">
        <f t="shared" ref="H6:H13" si="4">G6*D6</f>
        <v>2.9282399999999997</v>
      </c>
      <c r="I6" s="5">
        <f t="shared" ref="I6:I13" si="5">SQRT(ABS(C6-C5)^2+(B6-B5)^2)</f>
        <v>4.0209575973889597</v>
      </c>
    </row>
    <row r="7" spans="1:9" x14ac:dyDescent="0.3">
      <c r="A7" s="1">
        <v>6</v>
      </c>
      <c r="B7" s="3">
        <v>16.5</v>
      </c>
      <c r="C7" s="3">
        <v>-0.86</v>
      </c>
      <c r="D7" s="3">
        <v>1.135</v>
      </c>
      <c r="E7" s="3">
        <v>-999</v>
      </c>
      <c r="F7" s="3">
        <v>-999</v>
      </c>
      <c r="G7" s="5">
        <f t="shared" si="3"/>
        <v>3.44</v>
      </c>
      <c r="H7" s="6">
        <f t="shared" si="4"/>
        <v>3.9043999999999999</v>
      </c>
      <c r="I7" s="5">
        <f t="shared" si="5"/>
        <v>4.0017995951821472</v>
      </c>
    </row>
    <row r="8" spans="1:9" x14ac:dyDescent="0.3">
      <c r="A8" s="1">
        <v>7</v>
      </c>
      <c r="B8" s="3">
        <v>20.5</v>
      </c>
      <c r="C8" s="3">
        <v>-0.6</v>
      </c>
      <c r="D8" s="3">
        <v>0.66900000000000004</v>
      </c>
      <c r="E8" s="3">
        <v>-999</v>
      </c>
      <c r="F8" s="3">
        <v>-999</v>
      </c>
      <c r="G8" s="5">
        <f t="shared" si="3"/>
        <v>2.4</v>
      </c>
      <c r="H8" s="6">
        <f t="shared" si="4"/>
        <v>1.6056000000000001</v>
      </c>
      <c r="I8" s="5">
        <f t="shared" si="5"/>
        <v>4.0084410934925812</v>
      </c>
    </row>
    <row r="9" spans="1:9" x14ac:dyDescent="0.3">
      <c r="A9" s="1">
        <v>8</v>
      </c>
      <c r="B9" s="3">
        <v>24.5</v>
      </c>
      <c r="C9" s="3">
        <v>-1.02</v>
      </c>
      <c r="D9" s="3">
        <v>0.316</v>
      </c>
      <c r="E9" s="3">
        <v>-999</v>
      </c>
      <c r="F9" s="3">
        <v>-999</v>
      </c>
      <c r="G9" s="5">
        <f t="shared" si="3"/>
        <v>4.08</v>
      </c>
      <c r="H9" s="6">
        <f t="shared" si="4"/>
        <v>1.28928</v>
      </c>
      <c r="I9" s="5">
        <f t="shared" si="5"/>
        <v>4.0219895574205564</v>
      </c>
    </row>
    <row r="10" spans="1:9" x14ac:dyDescent="0.3">
      <c r="A10" s="1">
        <v>9</v>
      </c>
      <c r="B10" s="3">
        <v>28.5</v>
      </c>
      <c r="C10" s="3">
        <v>-1.04</v>
      </c>
      <c r="D10" s="3">
        <v>1.373</v>
      </c>
      <c r="E10" s="3">
        <v>-999</v>
      </c>
      <c r="F10" s="3">
        <v>-999</v>
      </c>
      <c r="G10" s="5">
        <f t="shared" si="3"/>
        <v>4.16</v>
      </c>
      <c r="H10" s="6">
        <f t="shared" si="4"/>
        <v>5.7116800000000003</v>
      </c>
      <c r="I10" s="5">
        <f t="shared" si="5"/>
        <v>4.0000499996875041</v>
      </c>
    </row>
    <row r="11" spans="1:9" x14ac:dyDescent="0.3">
      <c r="A11" s="1">
        <v>10</v>
      </c>
      <c r="B11" s="3">
        <v>32.5</v>
      </c>
      <c r="C11" s="3">
        <v>-0.86</v>
      </c>
      <c r="D11" s="3">
        <v>1.3120000000000001</v>
      </c>
      <c r="E11" s="3">
        <v>-999</v>
      </c>
      <c r="F11" s="3">
        <v>-999</v>
      </c>
      <c r="G11" s="5">
        <f t="shared" si="3"/>
        <v>3.44</v>
      </c>
      <c r="H11" s="6">
        <f t="shared" si="4"/>
        <v>4.51328</v>
      </c>
      <c r="I11" s="5">
        <f t="shared" si="5"/>
        <v>4.0040479517608176</v>
      </c>
    </row>
    <row r="12" spans="1:9" x14ac:dyDescent="0.3">
      <c r="A12" s="1">
        <v>11</v>
      </c>
      <c r="B12" s="3">
        <v>36.5</v>
      </c>
      <c r="C12" s="3">
        <v>-1.02</v>
      </c>
      <c r="D12" s="3">
        <v>1.3089999999999999</v>
      </c>
      <c r="E12" s="3">
        <v>-999</v>
      </c>
      <c r="F12" s="3">
        <v>-999</v>
      </c>
      <c r="G12" s="5">
        <f t="shared" si="3"/>
        <v>2.8050000000000002</v>
      </c>
      <c r="H12" s="6">
        <f t="shared" si="4"/>
        <v>3.671745</v>
      </c>
      <c r="I12" s="5">
        <f t="shared" si="5"/>
        <v>4.0031987210229776</v>
      </c>
    </row>
    <row r="13" spans="1:9" x14ac:dyDescent="0.3">
      <c r="A13" s="1">
        <v>12</v>
      </c>
      <c r="B13" s="3">
        <v>38</v>
      </c>
      <c r="C13" s="3">
        <v>0</v>
      </c>
      <c r="D13" s="3">
        <v>-0.1</v>
      </c>
      <c r="E13" s="3">
        <v>-999</v>
      </c>
      <c r="F13" s="3">
        <v>-999</v>
      </c>
      <c r="G13" s="5">
        <f t="shared" si="3"/>
        <v>0</v>
      </c>
      <c r="H13" s="6">
        <f t="shared" si="4"/>
        <v>0</v>
      </c>
      <c r="I13" s="5">
        <f t="shared" si="5"/>
        <v>1.8139459749397169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3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0.5</v>
      </c>
      <c r="C3" s="3">
        <v>-1</v>
      </c>
    </row>
    <row r="4" spans="1:3" x14ac:dyDescent="0.3">
      <c r="A4" s="1">
        <v>3</v>
      </c>
      <c r="B4" s="3">
        <v>4.5</v>
      </c>
      <c r="C4" s="3">
        <v>-0.77</v>
      </c>
    </row>
    <row r="5" spans="1:3" x14ac:dyDescent="0.3">
      <c r="A5" s="1">
        <v>4</v>
      </c>
      <c r="B5" s="3">
        <v>8.5</v>
      </c>
      <c r="C5" s="3">
        <v>-0.56999999999999995</v>
      </c>
    </row>
    <row r="6" spans="1:3" x14ac:dyDescent="0.3">
      <c r="A6" s="1">
        <v>5</v>
      </c>
      <c r="B6" s="3">
        <v>12.5</v>
      </c>
      <c r="C6" s="3">
        <v>-0.98</v>
      </c>
    </row>
    <row r="7" spans="1:3" x14ac:dyDescent="0.3">
      <c r="A7" s="1">
        <v>6</v>
      </c>
      <c r="B7" s="3">
        <v>16.5</v>
      </c>
      <c r="C7" s="3">
        <v>-0.86</v>
      </c>
    </row>
    <row r="8" spans="1:3" x14ac:dyDescent="0.3">
      <c r="A8" s="1">
        <v>7</v>
      </c>
      <c r="B8" s="3">
        <v>20.5</v>
      </c>
      <c r="C8" s="3">
        <v>-0.6</v>
      </c>
    </row>
    <row r="9" spans="1:3" x14ac:dyDescent="0.3">
      <c r="A9" s="1">
        <v>8</v>
      </c>
      <c r="B9" s="3">
        <v>24.5</v>
      </c>
      <c r="C9" s="3">
        <v>-1.02</v>
      </c>
    </row>
    <row r="10" spans="1:3" x14ac:dyDescent="0.3">
      <c r="A10" s="1">
        <v>9</v>
      </c>
      <c r="B10" s="3">
        <v>28.5</v>
      </c>
      <c r="C10" s="3">
        <v>-1.04</v>
      </c>
    </row>
    <row r="11" spans="1:3" x14ac:dyDescent="0.3">
      <c r="A11" s="1">
        <v>10</v>
      </c>
      <c r="B11" s="3">
        <v>32.5</v>
      </c>
      <c r="C11" s="3">
        <v>-0.86</v>
      </c>
    </row>
    <row r="12" spans="1:3" x14ac:dyDescent="0.3">
      <c r="A12" s="1">
        <v>11</v>
      </c>
      <c r="B12" s="3">
        <v>36.5</v>
      </c>
      <c r="C12" s="3">
        <v>-1.02</v>
      </c>
    </row>
    <row r="13" spans="1:3" x14ac:dyDescent="0.3">
      <c r="A13" s="1">
        <v>12</v>
      </c>
      <c r="B13" s="3">
        <v>38</v>
      </c>
      <c r="C13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2017-10-30T21:35:25Z</dcterms:created>
  <dcterms:modified xsi:type="dcterms:W3CDTF">2017-11-29T20:23:53Z</dcterms:modified>
</cp:coreProperties>
</file>