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712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B10" i="2" s="1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 s="1"/>
  <c r="I10" i="3"/>
  <c r="I5" i="3"/>
  <c r="G5" i="3"/>
  <c r="H5" i="3" s="1"/>
  <c r="I4" i="3"/>
  <c r="G4" i="3"/>
  <c r="H4" i="3" s="1"/>
  <c r="G3" i="3"/>
  <c r="H3" i="3" s="1"/>
  <c r="H2" i="3"/>
  <c r="B15" i="2" l="1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<sst xmlns="http://schemas.openxmlformats.org/spreadsheetml/2006/main" count="84" uniqueCount="56">
  <si>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</si>
  <si>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</si>
  <si>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</si>
  <si>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Ana diaz</t>
  </si>
  <si>
    <t>Municipio</t>
  </si>
  <si>
    <t>Medellín</t>
  </si>
  <si>
    <t>Dirección</t>
  </si>
  <si>
    <t>cra 117</t>
  </si>
  <si>
    <t>Barrio</t>
  </si>
  <si>
    <t>San Javier</t>
  </si>
  <si>
    <t>Subcuenca</t>
  </si>
  <si>
    <t>Quebrada La Hueso</t>
  </si>
  <si>
    <t>Longitud</t>
  </si>
  <si>
    <t>-75.592309</t>
  </si>
  <si>
    <t>Latitud</t>
  </si>
  <si>
    <t>6.255487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</si>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</sst>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0.22500000000000001</c:v>
                </c:pt>
                <c:pt idx="3">
                  <c:v>0.45</c:v>
                </c:pt>
                <c:pt idx="4">
                  <c:v>0.67500000000000004</c:v>
                </c:pt>
                <c:pt idx="5">
                  <c:v>0.9</c:v>
                </c:pt>
                <c:pt idx="6">
                  <c:v>1.125</c:v>
                </c:pt>
                <c:pt idx="7">
                  <c:v>1.35</c:v>
                </c:pt>
                <c:pt idx="8">
                  <c:v>1.35</c:v>
                </c:pt>
              </c:numCache>
            </c:numRef>
          </c:xVal>
          <c:yVal>
            <c:numRef>
              <c:f>Verticales!$C$2:$C$10</c:f>
              <c:numCache>
                <c:formatCode>General</c:formatCode>
                <c:ptCount val="9"/>
                <c:pt idx="0">
                  <c:v>0</c:v>
                </c:pt>
                <c:pt idx="1">
                  <c:v>-3.9E-2</c:v>
                </c:pt>
                <c:pt idx="2">
                  <c:v>-7.1999999999999995E-2</c:v>
                </c:pt>
                <c:pt idx="3">
                  <c:v>-9.9000000000000005E-2</c:v>
                </c:pt>
                <c:pt idx="4">
                  <c:v>-8.1000000000000003E-2</c:v>
                </c:pt>
                <c:pt idx="5">
                  <c:v>-8.6999999999999994E-2</c:v>
                </c:pt>
                <c:pt idx="6">
                  <c:v>-3.3000000000000002E-2</c:v>
                </c:pt>
                <c:pt idx="7">
                  <c:v>-8.9999999999999993E-3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53-4E17-BFC1-49DF0B7B2A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571416"/>
        <c:axId val="558567808"/>
      </c:scatterChart>
      <c:valAx>
        <c:axId val="558571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58567808"/>
        <c:crosses val="autoZero"/>
        <c:crossBetween val="midCat"/>
      </c:valAx>
      <c:valAx>
        <c:axId val="55856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58571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B2B4B2C-653F-44F3-A821-AFC180E89519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F802A0C-73DE-4D70-9CA1-E597C43443C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824</v>
      </c>
      <c r="C2" s="3" t="s">
        <v>24</v>
      </c>
    </row>
    <row r="3" spans="1:3" x14ac:dyDescent="0.3">
      <c r="A3" s="2" t="s">
        <v>25</v>
      </c>
      <c r="B3" s="3">
        <v>1094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42928.393750000003</v>
      </c>
      <c r="C5" s="3" t="s">
        <v>18</v>
      </c>
    </row>
    <row r="6" spans="1:3" x14ac:dyDescent="0.3">
      <c r="A6" s="2" t="s">
        <v>29</v>
      </c>
      <c r="B6" s="3">
        <v>1.35</v>
      </c>
      <c r="C6" s="3" t="s">
        <v>30</v>
      </c>
    </row>
    <row r="7" spans="1:3" x14ac:dyDescent="0.3">
      <c r="A7" s="2" t="s">
        <v>31</v>
      </c>
      <c r="B7" s="8">
        <f>SUM(Verticales!H2:H30)</f>
        <v>0.15824699999999997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1.7760606060606057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1.3714858330266553</v>
      </c>
      <c r="C12" s="3" t="s">
        <v>38</v>
      </c>
    </row>
    <row r="13" spans="1:3" x14ac:dyDescent="0.3">
      <c r="A13" s="2" t="s">
        <v>39</v>
      </c>
      <c r="B13" s="8">
        <f>SUM(Verticales!G2:G30)</f>
        <v>8.9099999999999999E-2</v>
      </c>
      <c r="C13" s="3" t="s">
        <v>18</v>
      </c>
    </row>
    <row r="14" spans="1:3" x14ac:dyDescent="0.3">
      <c r="A14" s="2" t="s">
        <v>40</v>
      </c>
      <c r="B14" s="8">
        <f>B13/B6</f>
        <v>6.5999999999999989E-2</v>
      </c>
      <c r="C14" s="3" t="s">
        <v>18</v>
      </c>
    </row>
    <row r="15" spans="1:3" x14ac:dyDescent="0.3">
      <c r="A15" s="2" t="s">
        <v>41</v>
      </c>
      <c r="B15" s="8">
        <f>B13/B12</f>
        <v>6.4966037456887324E-2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"/>
  <sheetViews>
    <sheetView workbookViewId="0">
      <selection activeCell="I4" sqref="I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-3.9E-2</v>
      </c>
      <c r="D3" s="3">
        <v>0</v>
      </c>
      <c r="E3" s="3">
        <v>0</v>
      </c>
      <c r="F3" s="3">
        <v>0</v>
      </c>
      <c r="G3" s="6">
        <f t="shared" ref="G3:G5" si="1">((B3-B2)/2+(B4-B3)/2)*ABS(C3)</f>
        <v>4.3874999999999999E-3</v>
      </c>
      <c r="H3" s="7">
        <f t="shared" si="0"/>
        <v>0</v>
      </c>
      <c r="I3" s="6">
        <v>0</v>
      </c>
    </row>
    <row r="4" spans="1:9" x14ac:dyDescent="0.3">
      <c r="A4" s="1">
        <v>2</v>
      </c>
      <c r="B4" s="3">
        <v>0.22500000000000001</v>
      </c>
      <c r="C4" s="3">
        <v>-7.1999999999999995E-2</v>
      </c>
      <c r="D4" s="3">
        <v>1.7749999999999999</v>
      </c>
      <c r="E4" s="3">
        <v>0</v>
      </c>
      <c r="F4" s="3">
        <v>0</v>
      </c>
      <c r="G4" s="6">
        <f t="shared" si="1"/>
        <v>1.6199999999999999E-2</v>
      </c>
      <c r="H4" s="7">
        <f t="shared" si="0"/>
        <v>2.8754999999999996E-2</v>
      </c>
      <c r="I4" s="6">
        <f t="shared" ref="I3:I5" si="2">SQRT(ABS(C4-C3)^2+(B4-B3)^2)</f>
        <v>0.22740712389896672</v>
      </c>
    </row>
    <row r="5" spans="1:9" x14ac:dyDescent="0.3">
      <c r="A5" s="1">
        <v>3</v>
      </c>
      <c r="B5" s="3">
        <v>0.45</v>
      </c>
      <c r="C5" s="3">
        <v>-9.9000000000000005E-2</v>
      </c>
      <c r="D5" s="3">
        <v>1.841</v>
      </c>
      <c r="E5" s="3">
        <v>0</v>
      </c>
      <c r="F5" s="3">
        <v>0</v>
      </c>
      <c r="G5" s="6">
        <f t="shared" si="1"/>
        <v>2.2275000000000003E-2</v>
      </c>
      <c r="H5" s="7">
        <f t="shared" si="0"/>
        <v>4.1008275000000004E-2</v>
      </c>
      <c r="I5" s="6">
        <f t="shared" si="2"/>
        <v>0.22661420961625509</v>
      </c>
    </row>
    <row r="6" spans="1:9" x14ac:dyDescent="0.3">
      <c r="A6" s="1">
        <v>4</v>
      </c>
      <c r="B6" s="3">
        <v>0.67500000000000004</v>
      </c>
      <c r="C6" s="3">
        <v>-8.1000000000000003E-2</v>
      </c>
      <c r="D6" s="3">
        <v>2</v>
      </c>
      <c r="E6" s="3">
        <v>0</v>
      </c>
      <c r="F6" s="3">
        <v>0</v>
      </c>
      <c r="G6" s="6">
        <f t="shared" ref="G6:G10" si="3">((B6-B5)/2+(B7-B6)/2)*ABS(C6)</f>
        <v>1.8225000000000002E-2</v>
      </c>
      <c r="H6" s="7">
        <f t="shared" ref="H6:H10" si="4">G6*D6</f>
        <v>3.6450000000000003E-2</v>
      </c>
      <c r="I6" s="6">
        <f t="shared" ref="I6:I10" si="5">SQRT(ABS(C6-C5)^2+(B6-B5)^2)</f>
        <v>0.22571885167172018</v>
      </c>
    </row>
    <row r="7" spans="1:9" x14ac:dyDescent="0.3">
      <c r="A7" s="1">
        <v>5</v>
      </c>
      <c r="B7" s="3">
        <v>0.9</v>
      </c>
      <c r="C7" s="3">
        <v>-8.6999999999999994E-2</v>
      </c>
      <c r="D7" s="3">
        <v>1.9610000000000001</v>
      </c>
      <c r="E7" s="3">
        <v>0</v>
      </c>
      <c r="F7" s="3">
        <v>0</v>
      </c>
      <c r="G7" s="6">
        <f t="shared" si="3"/>
        <v>1.9574999999999995E-2</v>
      </c>
      <c r="H7" s="7">
        <f t="shared" si="4"/>
        <v>3.8386574999999992E-2</v>
      </c>
      <c r="I7" s="6">
        <f t="shared" si="5"/>
        <v>0.22507998578283231</v>
      </c>
    </row>
    <row r="8" spans="1:9" x14ac:dyDescent="0.3">
      <c r="A8" s="1">
        <v>6</v>
      </c>
      <c r="B8" s="3">
        <v>1.125</v>
      </c>
      <c r="C8" s="3">
        <v>-3.3000000000000002E-2</v>
      </c>
      <c r="D8" s="3">
        <v>1.8380000000000001</v>
      </c>
      <c r="E8" s="3">
        <v>0</v>
      </c>
      <c r="F8" s="3">
        <v>0</v>
      </c>
      <c r="G8" s="6">
        <f t="shared" si="3"/>
        <v>7.425000000000001E-3</v>
      </c>
      <c r="H8" s="7">
        <f t="shared" si="4"/>
        <v>1.3647150000000002E-2</v>
      </c>
      <c r="I8" s="6">
        <f t="shared" si="5"/>
        <v>0.23138928237928391</v>
      </c>
    </row>
    <row r="9" spans="1:9" x14ac:dyDescent="0.3">
      <c r="A9" s="1">
        <v>7</v>
      </c>
      <c r="B9" s="3">
        <v>1.35</v>
      </c>
      <c r="C9" s="3">
        <v>-8.9999999999999993E-3</v>
      </c>
      <c r="D9" s="3">
        <v>0</v>
      </c>
      <c r="E9" s="3">
        <v>0</v>
      </c>
      <c r="F9" s="3">
        <v>0</v>
      </c>
      <c r="G9" s="6">
        <f t="shared" si="3"/>
        <v>1.0125000000000004E-3</v>
      </c>
      <c r="H9" s="7">
        <f t="shared" si="4"/>
        <v>0</v>
      </c>
      <c r="I9" s="6">
        <f t="shared" si="5"/>
        <v>0.22627637967759701</v>
      </c>
    </row>
    <row r="10" spans="1:9" x14ac:dyDescent="0.3">
      <c r="B10" s="5">
        <v>1.35</v>
      </c>
      <c r="C10" s="5">
        <v>0</v>
      </c>
      <c r="D10" s="5">
        <v>0</v>
      </c>
      <c r="E10" s="5">
        <v>0</v>
      </c>
      <c r="F10" s="5">
        <v>0</v>
      </c>
      <c r="G10" s="6">
        <f t="shared" si="3"/>
        <v>0</v>
      </c>
      <c r="H10" s="7">
        <f t="shared" si="4"/>
        <v>0</v>
      </c>
      <c r="I10" s="6">
        <f t="shared" si="5"/>
        <v>8.9999999999999993E-3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8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-3.9E-2</v>
      </c>
    </row>
    <row r="3" spans="1:3" x14ac:dyDescent="0.3">
      <c r="A3" s="1">
        <v>2</v>
      </c>
      <c r="B3" s="3">
        <v>0.22500000000000001</v>
      </c>
      <c r="C3" s="3">
        <v>-7.1999999999999995E-2</v>
      </c>
    </row>
    <row r="4" spans="1:3" x14ac:dyDescent="0.3">
      <c r="A4" s="1">
        <v>3</v>
      </c>
      <c r="B4" s="3">
        <v>0.45</v>
      </c>
      <c r="C4" s="3">
        <v>-9.9000000000000005E-2</v>
      </c>
    </row>
    <row r="5" spans="1:3" x14ac:dyDescent="0.3">
      <c r="A5" s="1">
        <v>4</v>
      </c>
      <c r="B5" s="3">
        <v>0.67500000000000004</v>
      </c>
      <c r="C5" s="3">
        <v>-8.1000000000000003E-2</v>
      </c>
    </row>
    <row r="6" spans="1:3" x14ac:dyDescent="0.3">
      <c r="A6" s="1">
        <v>5</v>
      </c>
      <c r="B6" s="3">
        <v>0.9</v>
      </c>
      <c r="C6" s="3">
        <v>-8.6999999999999994E-2</v>
      </c>
    </row>
    <row r="7" spans="1:3" x14ac:dyDescent="0.3">
      <c r="A7" s="1">
        <v>6</v>
      </c>
      <c r="B7" s="3">
        <v>1.125</v>
      </c>
      <c r="C7" s="3">
        <v>-3.3000000000000002E-2</v>
      </c>
    </row>
    <row r="8" spans="1:3" x14ac:dyDescent="0.3">
      <c r="A8" s="1">
        <v>7</v>
      </c>
      <c r="B8" s="3">
        <v>1.35</v>
      </c>
      <c r="C8" s="3">
        <v>-8.9999999999999993E-3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2017-07-27T06:31:06Z</dcterms:created>
  <dcterms:modified xsi:type="dcterms:W3CDTF">2017-11-29T21:32:20Z</dcterms:modified>
</cp:coreProperties>
</file>