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712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0" i="2" s="1"/>
  <c r="B12" i="2"/>
  <c r="B7" i="2"/>
  <c r="G6" i="3"/>
  <c r="H6" i="3"/>
  <c r="I6" i="3"/>
  <c r="G7" i="3"/>
  <c r="H7" i="3"/>
  <c r="I7" i="3"/>
  <c r="G8" i="3"/>
  <c r="H8" i="3"/>
  <c r="I8" i="3"/>
  <c r="G9" i="3"/>
  <c r="H9" i="3" s="1"/>
  <c r="I9" i="3"/>
  <c r="I5" i="3"/>
  <c r="H5" i="3"/>
  <c r="G5" i="3"/>
  <c r="I4" i="3"/>
  <c r="G4" i="3"/>
  <c r="H4" i="3" s="1"/>
  <c r="G3" i="3"/>
  <c r="H3" i="3" s="1"/>
  <c r="H2" i="3"/>
  <c r="B15" i="2" l="1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<sst xmlns="http://schemas.openxmlformats.org/spreadsheetml/2006/main" count="84" uniqueCount="56">
  <si>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</si>
  <si>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</si>
  <si>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</si>
  <si>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La Hueso (H3)</t>
  </si>
  <si>
    <t>Municipio</t>
  </si>
  <si>
    <t>Medellín</t>
  </si>
  <si>
    <t>Dirección</t>
  </si>
  <si>
    <t>clle48 cra 73</t>
  </si>
  <si>
    <t>Barrio</t>
  </si>
  <si>
    <t>Estadio</t>
  </si>
  <si>
    <t>Subcuenca</t>
  </si>
  <si>
    <t>Quebrada La Hueso</t>
  </si>
  <si>
    <t>Longitud</t>
  </si>
  <si>
    <t>-75.592139</t>
  </si>
  <si>
    <t>Latitud</t>
  </si>
  <si>
    <t>6.255056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</si>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</sst>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0.317</c:v>
                </c:pt>
                <c:pt idx="3">
                  <c:v>0.63300000000000001</c:v>
                </c:pt>
                <c:pt idx="4">
                  <c:v>0.95</c:v>
                </c:pt>
                <c:pt idx="5">
                  <c:v>1.2669999999999999</c:v>
                </c:pt>
                <c:pt idx="6">
                  <c:v>1.583</c:v>
                </c:pt>
                <c:pt idx="7">
                  <c:v>1.9</c:v>
                </c:pt>
              </c:numCache>
            </c:numRef>
          </c:xVal>
          <c:yVal>
            <c:numRef>
              <c:f>Verticales!$C$2:$C$9</c:f>
              <c:numCache>
                <c:formatCode>General</c:formatCode>
                <c:ptCount val="8"/>
                <c:pt idx="0">
                  <c:v>0</c:v>
                </c:pt>
                <c:pt idx="1">
                  <c:v>-2.3E-2</c:v>
                </c:pt>
                <c:pt idx="2">
                  <c:v>-0.06</c:v>
                </c:pt>
                <c:pt idx="3">
                  <c:v>-0.254</c:v>
                </c:pt>
                <c:pt idx="4">
                  <c:v>-0.29699999999999999</c:v>
                </c:pt>
                <c:pt idx="5">
                  <c:v>-0.11899999999999999</c:v>
                </c:pt>
                <c:pt idx="6">
                  <c:v>-6.5000000000000002E-2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29-4361-9366-EA8874A617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018072"/>
        <c:axId val="563016760"/>
      </c:scatterChart>
      <c:valAx>
        <c:axId val="563018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3016760"/>
        <c:crosses val="autoZero"/>
        <c:crossBetween val="midCat"/>
      </c:valAx>
      <c:valAx>
        <c:axId val="563016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3018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8E97435-CDCB-4FB9-B7C8-03A3C72767C2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B629068-3C03-4548-9521-61046E873C9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5" sqref="B15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822</v>
      </c>
      <c r="C2" s="3" t="s">
        <v>24</v>
      </c>
    </row>
    <row r="3" spans="1:3" x14ac:dyDescent="0.3">
      <c r="A3" s="2" t="s">
        <v>25</v>
      </c>
      <c r="B3" s="3">
        <v>1092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42928.461111111108</v>
      </c>
      <c r="C5" s="3" t="s">
        <v>18</v>
      </c>
    </row>
    <row r="6" spans="1:3" x14ac:dyDescent="0.3">
      <c r="A6" s="2" t="s">
        <v>29</v>
      </c>
      <c r="B6" s="3">
        <v>1.9</v>
      </c>
      <c r="C6" s="3" t="s">
        <v>30</v>
      </c>
    </row>
    <row r="7" spans="1:3" x14ac:dyDescent="0.3">
      <c r="A7" s="2" t="s">
        <v>31</v>
      </c>
      <c r="B7" s="7">
        <f>SUM(Verticales!H2:H30)</f>
        <v>0.24563159549999994</v>
      </c>
      <c r="C7" s="3" t="s">
        <v>30</v>
      </c>
    </row>
    <row r="8" spans="1:3" x14ac:dyDescent="0.3">
      <c r="A8" s="2" t="s">
        <v>32</v>
      </c>
      <c r="B8" s="7">
        <v>-999</v>
      </c>
      <c r="C8" s="3" t="s">
        <v>30</v>
      </c>
    </row>
    <row r="9" spans="1:3" x14ac:dyDescent="0.3">
      <c r="A9" s="2" t="s">
        <v>33</v>
      </c>
      <c r="B9" s="7">
        <v>-999</v>
      </c>
      <c r="C9" s="3" t="s">
        <v>34</v>
      </c>
    </row>
    <row r="10" spans="1:3" x14ac:dyDescent="0.3">
      <c r="A10" s="2" t="s">
        <v>35</v>
      </c>
      <c r="B10" s="7">
        <f>B7/B13</f>
        <v>0.96170922413438675</v>
      </c>
      <c r="C10" s="3" t="s">
        <v>34</v>
      </c>
    </row>
    <row r="11" spans="1:3" x14ac:dyDescent="0.3">
      <c r="A11" s="2" t="s">
        <v>36</v>
      </c>
      <c r="B11" s="7">
        <v>-999</v>
      </c>
      <c r="C11" s="3" t="s">
        <v>18</v>
      </c>
    </row>
    <row r="12" spans="1:3" x14ac:dyDescent="0.3">
      <c r="A12" s="2" t="s">
        <v>37</v>
      </c>
      <c r="B12" s="7">
        <f>SUM(Verticales!I2:I30)</f>
        <v>2.0175864461679711</v>
      </c>
      <c r="C12" s="3" t="s">
        <v>38</v>
      </c>
    </row>
    <row r="13" spans="1:3" x14ac:dyDescent="0.3">
      <c r="A13" s="2" t="s">
        <v>39</v>
      </c>
      <c r="B13" s="7">
        <f>SUM(Verticales!G2:G30)</f>
        <v>0.25541150000000001</v>
      </c>
      <c r="C13" s="3" t="s">
        <v>18</v>
      </c>
    </row>
    <row r="14" spans="1:3" x14ac:dyDescent="0.3">
      <c r="A14" s="2" t="s">
        <v>40</v>
      </c>
      <c r="B14" s="7">
        <f>B13/B6</f>
        <v>0.1344271052631579</v>
      </c>
      <c r="C14" s="3" t="s">
        <v>18</v>
      </c>
    </row>
    <row r="15" spans="1:3" x14ac:dyDescent="0.3">
      <c r="A15" s="2" t="s">
        <v>41</v>
      </c>
      <c r="B15" s="7">
        <f>B13/B12</f>
        <v>0.12659259308819529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9"/>
  <sheetViews>
    <sheetView workbookViewId="0">
      <selection activeCell="I4" sqref="I4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5">
        <v>0</v>
      </c>
      <c r="H2" s="6">
        <f t="shared" ref="H2:H5" si="0">G2*D2</f>
        <v>0</v>
      </c>
      <c r="I2" s="5">
        <v>0</v>
      </c>
    </row>
    <row r="3" spans="1:9" x14ac:dyDescent="0.3">
      <c r="A3" s="1">
        <v>1</v>
      </c>
      <c r="B3" s="3">
        <v>0</v>
      </c>
      <c r="C3" s="3">
        <v>-2.3E-2</v>
      </c>
      <c r="D3" s="3">
        <v>0</v>
      </c>
      <c r="E3" s="3">
        <v>0</v>
      </c>
      <c r="F3" s="3">
        <v>0</v>
      </c>
      <c r="G3" s="5">
        <f t="shared" ref="G3:G5" si="1">((B3-B2)/2+(B4-B3)/2)*ABS(C3)</f>
        <v>3.6454999999999999E-3</v>
      </c>
      <c r="H3" s="6">
        <f t="shared" si="0"/>
        <v>0</v>
      </c>
      <c r="I3" s="5">
        <v>0</v>
      </c>
    </row>
    <row r="4" spans="1:9" x14ac:dyDescent="0.3">
      <c r="A4" s="1">
        <v>2</v>
      </c>
      <c r="B4" s="3">
        <v>0.317</v>
      </c>
      <c r="C4" s="3">
        <v>-0.06</v>
      </c>
      <c r="D4" s="3">
        <v>0.69699999999999995</v>
      </c>
      <c r="E4" s="3">
        <v>0</v>
      </c>
      <c r="F4" s="3">
        <v>0</v>
      </c>
      <c r="G4" s="5">
        <f t="shared" si="1"/>
        <v>1.899E-2</v>
      </c>
      <c r="H4" s="6">
        <f t="shared" si="0"/>
        <v>1.3236029999999999E-2</v>
      </c>
      <c r="I4" s="5">
        <f t="shared" ref="I3:I5" si="2">SQRT(ABS(C4-C3)^2+(B4-B3)^2)</f>
        <v>0.31915200140371985</v>
      </c>
    </row>
    <row r="5" spans="1:9" x14ac:dyDescent="0.3">
      <c r="A5" s="1">
        <v>3</v>
      </c>
      <c r="B5" s="3">
        <v>0.63300000000000001</v>
      </c>
      <c r="C5" s="3">
        <v>-0.254</v>
      </c>
      <c r="D5" s="3">
        <v>1.1579999999999999</v>
      </c>
      <c r="E5" s="3">
        <v>0</v>
      </c>
      <c r="F5" s="3">
        <v>0</v>
      </c>
      <c r="G5" s="5">
        <f t="shared" si="1"/>
        <v>8.0391000000000004E-2</v>
      </c>
      <c r="H5" s="6">
        <f t="shared" si="0"/>
        <v>9.3092778000000001E-2</v>
      </c>
      <c r="I5" s="5">
        <f t="shared" si="2"/>
        <v>0.3707991370000745</v>
      </c>
    </row>
    <row r="6" spans="1:9" x14ac:dyDescent="0.3">
      <c r="A6" s="1">
        <v>4</v>
      </c>
      <c r="B6" s="3">
        <v>0.95</v>
      </c>
      <c r="C6" s="3">
        <v>-0.29699999999999999</v>
      </c>
      <c r="D6" s="3">
        <v>0.91900000000000004</v>
      </c>
      <c r="E6" s="3">
        <v>0</v>
      </c>
      <c r="F6" s="3">
        <v>0</v>
      </c>
      <c r="G6" s="5">
        <f t="shared" ref="G6:G9" si="3">((B6-B5)/2+(B7-B6)/2)*ABS(C6)</f>
        <v>9.4148999999999983E-2</v>
      </c>
      <c r="H6" s="6">
        <f t="shared" ref="H6:H9" si="4">G6*D6</f>
        <v>8.6522930999999983E-2</v>
      </c>
      <c r="I6" s="5">
        <f t="shared" ref="I6:I9" si="5">SQRT(ABS(C6-C5)^2+(B6-B5)^2)</f>
        <v>0.31990311033186281</v>
      </c>
    </row>
    <row r="7" spans="1:9" x14ac:dyDescent="0.3">
      <c r="A7" s="1">
        <v>5</v>
      </c>
      <c r="B7" s="3">
        <v>1.2669999999999999</v>
      </c>
      <c r="C7" s="3">
        <v>-0.11899999999999999</v>
      </c>
      <c r="D7" s="3">
        <v>1.0189999999999999</v>
      </c>
      <c r="E7" s="3">
        <v>0</v>
      </c>
      <c r="F7" s="3">
        <v>0</v>
      </c>
      <c r="G7" s="5">
        <f t="shared" si="3"/>
        <v>3.7663499999999996E-2</v>
      </c>
      <c r="H7" s="6">
        <f t="shared" si="4"/>
        <v>3.8379106499999989E-2</v>
      </c>
      <c r="I7" s="5">
        <f t="shared" si="5"/>
        <v>0.36355604794859342</v>
      </c>
    </row>
    <row r="8" spans="1:9" x14ac:dyDescent="0.3">
      <c r="A8" s="1">
        <v>6</v>
      </c>
      <c r="B8" s="3">
        <v>1.583</v>
      </c>
      <c r="C8" s="3">
        <v>-6.5000000000000002E-2</v>
      </c>
      <c r="D8" s="3">
        <v>0.7</v>
      </c>
      <c r="E8" s="3">
        <v>0</v>
      </c>
      <c r="F8" s="3">
        <v>0</v>
      </c>
      <c r="G8" s="5">
        <f t="shared" si="3"/>
        <v>2.0572500000000001E-2</v>
      </c>
      <c r="H8" s="6">
        <f t="shared" si="4"/>
        <v>1.4400749999999999E-2</v>
      </c>
      <c r="I8" s="5">
        <f t="shared" si="5"/>
        <v>0.32058072306363034</v>
      </c>
    </row>
    <row r="9" spans="1:9" x14ac:dyDescent="0.3">
      <c r="A9" s="1">
        <v>7</v>
      </c>
      <c r="B9" s="3">
        <v>1.9</v>
      </c>
      <c r="C9" s="3">
        <v>0</v>
      </c>
      <c r="D9" s="3">
        <v>0</v>
      </c>
      <c r="E9" s="3">
        <v>0</v>
      </c>
      <c r="F9" s="3">
        <v>0</v>
      </c>
      <c r="G9" s="5">
        <f t="shared" si="3"/>
        <v>0</v>
      </c>
      <c r="H9" s="6">
        <f t="shared" si="4"/>
        <v>0</v>
      </c>
      <c r="I9" s="5">
        <f t="shared" si="5"/>
        <v>0.32359542642009015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8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-2.3E-2</v>
      </c>
    </row>
    <row r="3" spans="1:3" x14ac:dyDescent="0.3">
      <c r="A3" s="1">
        <v>2</v>
      </c>
      <c r="B3" s="3">
        <v>0.317</v>
      </c>
      <c r="C3" s="3">
        <v>-0.06</v>
      </c>
    </row>
    <row r="4" spans="1:3" x14ac:dyDescent="0.3">
      <c r="A4" s="1">
        <v>3</v>
      </c>
      <c r="B4" s="3">
        <v>0.63300000000000001</v>
      </c>
      <c r="C4" s="3">
        <v>-0.254</v>
      </c>
    </row>
    <row r="5" spans="1:3" x14ac:dyDescent="0.3">
      <c r="A5" s="1">
        <v>4</v>
      </c>
      <c r="B5" s="3">
        <v>0.95</v>
      </c>
      <c r="C5" s="3">
        <v>-0.29699999999999999</v>
      </c>
    </row>
    <row r="6" spans="1:3" x14ac:dyDescent="0.3">
      <c r="A6" s="1">
        <v>5</v>
      </c>
      <c r="B6" s="3">
        <v>1.2669999999999999</v>
      </c>
      <c r="C6" s="3">
        <v>-0.11899999999999999</v>
      </c>
    </row>
    <row r="7" spans="1:3" x14ac:dyDescent="0.3">
      <c r="A7" s="1">
        <v>6</v>
      </c>
      <c r="B7" s="3">
        <v>1.583</v>
      </c>
      <c r="C7" s="3">
        <v>-6.5000000000000002E-2</v>
      </c>
    </row>
    <row r="8" spans="1:3" x14ac:dyDescent="0.3">
      <c r="A8" s="1">
        <v>7</v>
      </c>
      <c r="B8" s="3">
        <v>1.9</v>
      </c>
      <c r="C8" s="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2017-07-27T06:31:08Z</dcterms:created>
  <dcterms:modified xsi:type="dcterms:W3CDTF">2017-11-29T21:33:23Z</dcterms:modified>
</cp:coreProperties>
</file>