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5" i="2"/>
  <c r="B12" i="2"/>
  <c r="B13" i="2"/>
  <c r="B7" i="2"/>
  <c r="H13" i="3"/>
  <c r="I13" i="3"/>
  <c r="I12" i="3"/>
  <c r="G12" i="3"/>
  <c r="H12" i="3" s="1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<sst xmlns="http://schemas.openxmlformats.org/spreadsheetml/2006/main" count="84" uniqueCount="56">
  <si>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</si>
  <si>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</si>
  <si>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</si>
  <si>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Acevedo (E9)</t>
  </si>
  <si>
    <t>Municipio</t>
  </si>
  <si>
    <t>Medellín</t>
  </si>
  <si>
    <t>Dirección</t>
  </si>
  <si>
    <t>Calle 123 Cra 62d</t>
  </si>
  <si>
    <t>Barrio</t>
  </si>
  <si>
    <t>Zamora</t>
  </si>
  <si>
    <t>Subcuenca</t>
  </si>
  <si>
    <t>Río Aburrá</t>
  </si>
  <si>
    <t>Longitud</t>
  </si>
  <si>
    <t>-75.557</t>
  </si>
  <si>
    <t>Latitud</t>
  </si>
  <si>
    <t>6.3068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</si>
  <si>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</si>
  <si>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</si>
  <si>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</si>
  <si>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</si>
  <si>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</si>
  <si>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</si>
  <si>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</si>
  <si>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</si>
  <si>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</si>
  <si>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</si>
  <si>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</si>
  <si>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</si>
  <si>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</si>
  <si>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</si>
  <si>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</si>
  <si>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</si>
  <si>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</si>
  <si>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</si>
  <si>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</si>
  <si>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</si>
  <si>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</si>
  <si>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</si>
  <si>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</si>
  <si>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</si>
  <si>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</si>
  <si>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</si>
  <si>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</si>
  <si>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</si>
  <si>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</si>
  <si>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</si>
  <si>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redrio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</si>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</sst>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Batimetria!$B$2:$B$14</c:f>
              <c:numCache>
                <c:formatCode>General</c:formatCode>
                <c:ptCount val="13"/>
                <c:pt idx="0">
                  <c:v>0</c:v>
                </c:pt>
                <c:pt idx="1">
                  <c:v>7.64</c:v>
                </c:pt>
                <c:pt idx="2">
                  <c:v>11.64</c:v>
                </c:pt>
                <c:pt idx="3">
                  <c:v>15.64</c:v>
                </c:pt>
                <c:pt idx="4">
                  <c:v>19.64</c:v>
                </c:pt>
                <c:pt idx="5">
                  <c:v>23.64</c:v>
                </c:pt>
                <c:pt idx="6">
                  <c:v>27.64</c:v>
                </c:pt>
                <c:pt idx="7">
                  <c:v>31.64</c:v>
                </c:pt>
                <c:pt idx="8">
                  <c:v>35.64</c:v>
                </c:pt>
                <c:pt idx="9">
                  <c:v>39.64</c:v>
                </c:pt>
                <c:pt idx="10">
                  <c:v>43.64</c:v>
                </c:pt>
                <c:pt idx="11">
                  <c:v>45.26</c:v>
                </c:pt>
                <c:pt idx="12">
                  <c:v>53.26</c:v>
                </c:pt>
              </c:numCache>
            </c:numRef>
          </c:xVal>
          <c:yVal>
            <c:numRef>
              <c:f>Batimetria!$C$2:$C$14</c:f>
              <c:numCache>
                <c:formatCode>General</c:formatCode>
                <c:ptCount val="13"/>
                <c:pt idx="0">
                  <c:v>6.9</c:v>
                </c:pt>
                <c:pt idx="1">
                  <c:v>0</c:v>
                </c:pt>
                <c:pt idx="2">
                  <c:v>-0.6</c:v>
                </c:pt>
                <c:pt idx="3">
                  <c:v>-0.4</c:v>
                </c:pt>
                <c:pt idx="4">
                  <c:v>-0.89</c:v>
                </c:pt>
                <c:pt idx="5">
                  <c:v>-0.8</c:v>
                </c:pt>
                <c:pt idx="6">
                  <c:v>-0.73</c:v>
                </c:pt>
                <c:pt idx="7">
                  <c:v>-1.05</c:v>
                </c:pt>
                <c:pt idx="8">
                  <c:v>-1.3</c:v>
                </c:pt>
                <c:pt idx="9">
                  <c:v>-0.82</c:v>
                </c:pt>
                <c:pt idx="10">
                  <c:v>-0.76</c:v>
                </c:pt>
                <c:pt idx="11">
                  <c:v>0</c:v>
                </c:pt>
                <c:pt idx="12">
                  <c:v>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12-4482-9EC0-EC31D6056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973288"/>
        <c:axId val="482973616"/>
      </c:scatterChart>
      <c:valAx>
        <c:axId val="482973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2973616"/>
        <c:crosses val="autoZero"/>
        <c:crossBetween val="midCat"/>
      </c:valAx>
      <c:valAx>
        <c:axId val="48297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2973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8632D8-6026-4910-8DDC-A7DE8DF823CE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9A23CD8-9A37-4DEE-8B8F-DB3E879C39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25" sqref="B25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activeCellId="5" sqref="B10 B7 B12 B13 B14 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779</v>
      </c>
      <c r="C2" s="3" t="s">
        <v>24</v>
      </c>
    </row>
    <row r="3" spans="1:3" x14ac:dyDescent="0.3">
      <c r="A3" s="2" t="s">
        <v>25</v>
      </c>
      <c r="B3" s="3">
        <v>1054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42788.569444444453</v>
      </c>
      <c r="C5" s="3" t="s">
        <v>18</v>
      </c>
    </row>
    <row r="6" spans="1:3" x14ac:dyDescent="0.3">
      <c r="A6" s="2" t="s">
        <v>29</v>
      </c>
      <c r="B6" s="3">
        <v>37.619999999999997</v>
      </c>
      <c r="C6" s="3" t="s">
        <v>30</v>
      </c>
    </row>
    <row r="7" spans="1:3" x14ac:dyDescent="0.3">
      <c r="A7" s="2" t="s">
        <v>31</v>
      </c>
      <c r="B7" s="8">
        <f>SUM(Verticales!H2:H13)</f>
        <v>18.135056800000001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8">
        <f>B7/B13</f>
        <v>0.63641603615996856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SUM(Verticales!I2:I13)</f>
        <v>37.920416947281929</v>
      </c>
      <c r="C12" s="3" t="s">
        <v>38</v>
      </c>
    </row>
    <row r="13" spans="1:3" x14ac:dyDescent="0.3">
      <c r="A13" s="2" t="s">
        <v>39</v>
      </c>
      <c r="B13" s="8">
        <f>SUM(Verticales!G2:G13)</f>
        <v>28.495600000000003</v>
      </c>
      <c r="C13" s="3" t="s">
        <v>18</v>
      </c>
    </row>
    <row r="14" spans="1:3" x14ac:dyDescent="0.3">
      <c r="A14" s="2" t="s">
        <v>40</v>
      </c>
      <c r="B14" s="8">
        <f>B13/B6</f>
        <v>0.75745879851143028</v>
      </c>
      <c r="C14" s="3" t="s">
        <v>18</v>
      </c>
    </row>
    <row r="15" spans="1:3" x14ac:dyDescent="0.3">
      <c r="A15" s="2" t="s">
        <v>41</v>
      </c>
      <c r="B15" s="8">
        <f>B13/B12</f>
        <v>0.75145798211067716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G2" sqref="G2:G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7">
        <v>0</v>
      </c>
      <c r="C2" s="7">
        <v>0</v>
      </c>
      <c r="D2" s="7">
        <v>0</v>
      </c>
      <c r="E2" s="3">
        <v>-999</v>
      </c>
      <c r="F2" s="3">
        <v>-999</v>
      </c>
      <c r="G2" s="5">
        <v>0</v>
      </c>
      <c r="H2" s="6">
        <f>G2*D2</f>
        <v>0</v>
      </c>
      <c r="I2" s="5">
        <v>0</v>
      </c>
    </row>
    <row r="3" spans="1:9" x14ac:dyDescent="0.3">
      <c r="A3" s="1">
        <v>2</v>
      </c>
      <c r="B3" s="3">
        <v>7.64</v>
      </c>
      <c r="C3" s="3">
        <v>0</v>
      </c>
      <c r="D3" s="3">
        <v>0</v>
      </c>
      <c r="E3" s="3">
        <v>-999</v>
      </c>
      <c r="F3" s="3">
        <v>-999</v>
      </c>
      <c r="G3" s="5">
        <f>((B3-B2)/2+(B4-B3)/2)*ABS(C3)</f>
        <v>0</v>
      </c>
      <c r="H3" s="6">
        <f>G3*D3</f>
        <v>0</v>
      </c>
      <c r="I3" s="5">
        <v>0</v>
      </c>
    </row>
    <row r="4" spans="1:9" x14ac:dyDescent="0.3">
      <c r="A4" s="1">
        <v>3</v>
      </c>
      <c r="B4" s="3">
        <v>11.64</v>
      </c>
      <c r="C4" s="3">
        <v>-0.6</v>
      </c>
      <c r="D4" s="3">
        <v>0.56000000000000005</v>
      </c>
      <c r="E4" s="3">
        <v>-999</v>
      </c>
      <c r="F4" s="3">
        <v>-999</v>
      </c>
      <c r="G4" s="5">
        <f t="shared" ref="G4:G12" si="0">((B4-B3)/2+(B5-B4)/2)*ABS(C4)</f>
        <v>2.4</v>
      </c>
      <c r="H4" s="6">
        <f t="shared" ref="H4:H13" si="1">G4*D4</f>
        <v>1.3440000000000001</v>
      </c>
      <c r="I4" s="5">
        <f t="shared" ref="I4:I13" si="2">SQRT(ABS(C4-C3)^2+(B4-B3)^2)</f>
        <v>4.0447496832313377</v>
      </c>
    </row>
    <row r="5" spans="1:9" x14ac:dyDescent="0.3">
      <c r="A5" s="1">
        <v>4</v>
      </c>
      <c r="B5" s="3">
        <v>15.64</v>
      </c>
      <c r="C5" s="3">
        <v>-0.4</v>
      </c>
      <c r="D5" s="3">
        <v>0.41199999999999998</v>
      </c>
      <c r="E5" s="3">
        <v>-999</v>
      </c>
      <c r="F5" s="3">
        <v>-999</v>
      </c>
      <c r="G5" s="5">
        <f t="shared" si="0"/>
        <v>1.6</v>
      </c>
      <c r="H5" s="6">
        <f t="shared" si="1"/>
        <v>0.65920000000000001</v>
      </c>
      <c r="I5" s="5">
        <f t="shared" si="2"/>
        <v>4.0049968789001573</v>
      </c>
    </row>
    <row r="6" spans="1:9" x14ac:dyDescent="0.3">
      <c r="A6" s="1">
        <v>5</v>
      </c>
      <c r="B6" s="3">
        <v>19.64</v>
      </c>
      <c r="C6" s="3">
        <v>-0.89</v>
      </c>
      <c r="D6" s="3">
        <v>0.434</v>
      </c>
      <c r="E6" s="3">
        <v>-999</v>
      </c>
      <c r="F6" s="3">
        <v>-999</v>
      </c>
      <c r="G6" s="5">
        <f t="shared" si="0"/>
        <v>3.56</v>
      </c>
      <c r="H6" s="6">
        <f t="shared" si="1"/>
        <v>1.54504</v>
      </c>
      <c r="I6" s="5">
        <f t="shared" si="2"/>
        <v>4.0299007431945517</v>
      </c>
    </row>
    <row r="7" spans="1:9" x14ac:dyDescent="0.3">
      <c r="A7" s="1">
        <v>6</v>
      </c>
      <c r="B7" s="3">
        <v>23.64</v>
      </c>
      <c r="C7" s="3">
        <v>-0.8</v>
      </c>
      <c r="D7" s="3">
        <v>0.38</v>
      </c>
      <c r="E7" s="3">
        <v>-999</v>
      </c>
      <c r="F7" s="3">
        <v>-999</v>
      </c>
      <c r="G7" s="5">
        <f t="shared" si="0"/>
        <v>3.2</v>
      </c>
      <c r="H7" s="6">
        <f t="shared" si="1"/>
        <v>1.2160000000000002</v>
      </c>
      <c r="I7" s="5">
        <f t="shared" si="2"/>
        <v>4.0010123718878949</v>
      </c>
    </row>
    <row r="8" spans="1:9" x14ac:dyDescent="0.3">
      <c r="A8" s="1">
        <v>7</v>
      </c>
      <c r="B8" s="3">
        <v>27.64</v>
      </c>
      <c r="C8" s="3">
        <v>-0.73</v>
      </c>
      <c r="D8" s="3">
        <v>0.80100000000000005</v>
      </c>
      <c r="E8" s="3">
        <v>-999</v>
      </c>
      <c r="F8" s="3">
        <v>-999</v>
      </c>
      <c r="G8" s="5">
        <f t="shared" si="0"/>
        <v>2.92</v>
      </c>
      <c r="H8" s="6">
        <f t="shared" si="1"/>
        <v>2.3389199999999999</v>
      </c>
      <c r="I8" s="5">
        <f t="shared" si="2"/>
        <v>4.0006124531126481</v>
      </c>
    </row>
    <row r="9" spans="1:9" x14ac:dyDescent="0.3">
      <c r="A9" s="1">
        <v>8</v>
      </c>
      <c r="B9" s="3">
        <v>31.64</v>
      </c>
      <c r="C9" s="3">
        <v>-1.05</v>
      </c>
      <c r="D9" s="3">
        <v>0.81</v>
      </c>
      <c r="E9" s="3">
        <v>-999</v>
      </c>
      <c r="F9" s="3">
        <v>-999</v>
      </c>
      <c r="G9" s="5">
        <f t="shared" si="0"/>
        <v>4.2</v>
      </c>
      <c r="H9" s="6">
        <f t="shared" si="1"/>
        <v>3.4020000000000006</v>
      </c>
      <c r="I9" s="5">
        <f t="shared" si="2"/>
        <v>4.012779585275025</v>
      </c>
    </row>
    <row r="10" spans="1:9" x14ac:dyDescent="0.3">
      <c r="A10" s="1">
        <v>9</v>
      </c>
      <c r="B10" s="3">
        <v>35.64</v>
      </c>
      <c r="C10" s="3">
        <v>-1.3</v>
      </c>
      <c r="D10" s="3">
        <v>0.78900000000000003</v>
      </c>
      <c r="E10" s="3">
        <v>-999</v>
      </c>
      <c r="F10" s="3">
        <v>-999</v>
      </c>
      <c r="G10" s="5">
        <f t="shared" si="0"/>
        <v>5.2</v>
      </c>
      <c r="H10" s="6">
        <f t="shared" si="1"/>
        <v>4.1028000000000002</v>
      </c>
      <c r="I10" s="5">
        <f t="shared" si="2"/>
        <v>4.0078048854703496</v>
      </c>
    </row>
    <row r="11" spans="1:9" x14ac:dyDescent="0.3">
      <c r="A11" s="1">
        <v>10</v>
      </c>
      <c r="B11" s="3">
        <v>39.64</v>
      </c>
      <c r="C11" s="3">
        <v>-0.82</v>
      </c>
      <c r="D11" s="3">
        <v>0.69899999999999995</v>
      </c>
      <c r="E11" s="3">
        <v>-999</v>
      </c>
      <c r="F11" s="3">
        <v>-999</v>
      </c>
      <c r="G11" s="5">
        <f t="shared" si="0"/>
        <v>3.28</v>
      </c>
      <c r="H11" s="6">
        <f t="shared" si="1"/>
        <v>2.2927199999999996</v>
      </c>
      <c r="I11" s="5">
        <f t="shared" si="2"/>
        <v>4.0286970598445349</v>
      </c>
    </row>
    <row r="12" spans="1:9" x14ac:dyDescent="0.3">
      <c r="A12" s="1">
        <v>11</v>
      </c>
      <c r="B12" s="3">
        <v>43.64</v>
      </c>
      <c r="C12" s="3">
        <v>-0.76</v>
      </c>
      <c r="D12" s="3">
        <v>0.57799999999999996</v>
      </c>
      <c r="E12" s="3">
        <v>-999</v>
      </c>
      <c r="F12" s="3">
        <v>-999</v>
      </c>
      <c r="G12" s="5">
        <f t="shared" si="0"/>
        <v>2.1355999999999988</v>
      </c>
      <c r="H12" s="6">
        <f t="shared" si="1"/>
        <v>1.2343767999999993</v>
      </c>
      <c r="I12" s="5">
        <f t="shared" si="2"/>
        <v>4.0004499746903468</v>
      </c>
    </row>
    <row r="13" spans="1:9" x14ac:dyDescent="0.3">
      <c r="A13" s="1">
        <v>12</v>
      </c>
      <c r="B13" s="3">
        <v>45.26</v>
      </c>
      <c r="C13" s="3">
        <v>0</v>
      </c>
      <c r="D13" s="3">
        <v>0</v>
      </c>
      <c r="E13" s="3">
        <v>-999</v>
      </c>
      <c r="F13" s="3">
        <v>-999</v>
      </c>
      <c r="G13" s="5">
        <v>0</v>
      </c>
      <c r="H13" s="6">
        <f t="shared" si="1"/>
        <v>0</v>
      </c>
      <c r="I13" s="5">
        <f t="shared" si="2"/>
        <v>1.7894133116750841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6.9</v>
      </c>
    </row>
    <row r="3" spans="1:3" x14ac:dyDescent="0.3">
      <c r="A3" s="1">
        <v>2</v>
      </c>
      <c r="B3" s="3">
        <v>7.64</v>
      </c>
      <c r="C3" s="3">
        <v>0</v>
      </c>
    </row>
    <row r="4" spans="1:3" x14ac:dyDescent="0.3">
      <c r="A4" s="1">
        <v>3</v>
      </c>
      <c r="B4" s="3">
        <v>11.64</v>
      </c>
      <c r="C4" s="3">
        <v>-0.6</v>
      </c>
    </row>
    <row r="5" spans="1:3" x14ac:dyDescent="0.3">
      <c r="A5" s="1">
        <v>4</v>
      </c>
      <c r="B5" s="3">
        <v>15.64</v>
      </c>
      <c r="C5" s="3">
        <v>-0.4</v>
      </c>
    </row>
    <row r="6" spans="1:3" x14ac:dyDescent="0.3">
      <c r="A6" s="1">
        <v>5</v>
      </c>
      <c r="B6" s="3">
        <v>19.64</v>
      </c>
      <c r="C6" s="3">
        <v>-0.89</v>
      </c>
    </row>
    <row r="7" spans="1:3" x14ac:dyDescent="0.3">
      <c r="A7" s="1">
        <v>6</v>
      </c>
      <c r="B7" s="3">
        <v>23.64</v>
      </c>
      <c r="C7" s="3">
        <v>-0.8</v>
      </c>
    </row>
    <row r="8" spans="1:3" x14ac:dyDescent="0.3">
      <c r="A8" s="1">
        <v>7</v>
      </c>
      <c r="B8" s="3">
        <v>27.64</v>
      </c>
      <c r="C8" s="3">
        <v>-0.73</v>
      </c>
    </row>
    <row r="9" spans="1:3" x14ac:dyDescent="0.3">
      <c r="A9" s="1">
        <v>8</v>
      </c>
      <c r="B9" s="3">
        <v>31.64</v>
      </c>
      <c r="C9" s="3">
        <v>-1.05</v>
      </c>
    </row>
    <row r="10" spans="1:3" x14ac:dyDescent="0.3">
      <c r="A10" s="1">
        <v>9</v>
      </c>
      <c r="B10" s="3">
        <v>35.64</v>
      </c>
      <c r="C10" s="3">
        <v>-1.3</v>
      </c>
    </row>
    <row r="11" spans="1:3" x14ac:dyDescent="0.3">
      <c r="A11" s="1">
        <v>10</v>
      </c>
      <c r="B11" s="3">
        <v>39.64</v>
      </c>
      <c r="C11" s="3">
        <v>-0.82</v>
      </c>
    </row>
    <row r="12" spans="1:3" x14ac:dyDescent="0.3">
      <c r="A12" s="1">
        <v>11</v>
      </c>
      <c r="B12" s="3">
        <v>43.64</v>
      </c>
      <c r="C12" s="3">
        <v>-0.76</v>
      </c>
    </row>
    <row r="13" spans="1:3" x14ac:dyDescent="0.3">
      <c r="A13" s="1">
        <v>12</v>
      </c>
      <c r="B13" s="3">
        <v>45.26</v>
      </c>
      <c r="C13" s="3">
        <v>0</v>
      </c>
    </row>
    <row r="14" spans="1:3" x14ac:dyDescent="0.3">
      <c r="A14" s="1">
        <v>13</v>
      </c>
      <c r="B14" s="3">
        <v>53.26</v>
      </c>
      <c r="C14" s="3">
        <v>6.9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2017-07-27T06:12:01Z</dcterms:created>
  <dcterms:modified xsi:type="dcterms:W3CDTF">2017-11-29T20:34:26Z</dcterms:modified>
</cp:coreProperties>
</file>