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3" i="3" l="1"/>
  <c r="B10" i="2" l="1"/>
  <c r="B14" i="2"/>
  <c r="B12" i="2"/>
  <c r="B15" i="2" s="1"/>
  <c r="B13" i="2"/>
  <c r="B7" i="2"/>
  <c r="I5" i="3"/>
  <c r="I6" i="3"/>
  <c r="I7" i="3"/>
  <c r="I8" i="3"/>
  <c r="I9" i="3"/>
  <c r="I10" i="3"/>
  <c r="I11" i="3"/>
  <c r="I12" i="3"/>
  <c r="I13" i="3"/>
  <c r="I14" i="3"/>
  <c r="I15" i="3"/>
  <c r="H4" i="3"/>
  <c r="H5" i="3"/>
  <c r="H6" i="3"/>
  <c r="H7" i="3"/>
  <c r="H8" i="3"/>
  <c r="H9" i="3"/>
  <c r="H10" i="3"/>
  <c r="H11" i="3"/>
  <c r="H12" i="3"/>
  <c r="H13" i="3"/>
  <c r="H14" i="3"/>
  <c r="H15" i="3"/>
  <c r="G4" i="3"/>
  <c r="G5" i="3"/>
  <c r="G6" i="3"/>
  <c r="G7" i="3"/>
  <c r="G8" i="3"/>
  <c r="G9" i="3"/>
  <c r="G10" i="3"/>
  <c r="G11" i="3"/>
  <c r="G12" i="3"/>
  <c r="G13" i="3"/>
  <c r="G14" i="3"/>
  <c r="G15" i="3"/>
  <c r="I4" i="3"/>
  <c r="H3" i="3"/>
  <c r="G3" i="3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<sst xmlns="http://schemas.openxmlformats.org/spreadsheetml/2006/main" count="84" uniqueCount="56">
  <si>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</si>
  <si>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</si>
  <si>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</si>
  <si>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Primavera (E2)</t>
  </si>
  <si>
    <t>Municipio</t>
  </si>
  <si>
    <t>Caldas</t>
  </si>
  <si>
    <t>Dirección</t>
  </si>
  <si>
    <t>Cra 50</t>
  </si>
  <si>
    <t>Barrio</t>
  </si>
  <si>
    <t>San Carlos</t>
  </si>
  <si>
    <t>Subcuenca</t>
  </si>
  <si>
    <t>Río Aburrá</t>
  </si>
  <si>
    <t>Longitud</t>
  </si>
  <si>
    <t>-75.6317</t>
  </si>
  <si>
    <t>Latitud</t>
  </si>
  <si>
    <t>6.068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</si>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</sst>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0.73599999999999999</c:v>
                </c:pt>
                <c:pt idx="3">
                  <c:v>1.4730000000000001</c:v>
                </c:pt>
                <c:pt idx="4">
                  <c:v>2.2090000000000001</c:v>
                </c:pt>
                <c:pt idx="5">
                  <c:v>2.9449999999999998</c:v>
                </c:pt>
                <c:pt idx="6">
                  <c:v>3.6819999999999999</c:v>
                </c:pt>
                <c:pt idx="7">
                  <c:v>4.4180000000000001</c:v>
                </c:pt>
                <c:pt idx="8">
                  <c:v>5.1539999999999999</c:v>
                </c:pt>
                <c:pt idx="9">
                  <c:v>5.891</c:v>
                </c:pt>
                <c:pt idx="10">
                  <c:v>6.6269999999999998</c:v>
                </c:pt>
                <c:pt idx="11">
                  <c:v>7.3639999999999999</c:v>
                </c:pt>
                <c:pt idx="12">
                  <c:v>8.1</c:v>
                </c:pt>
                <c:pt idx="13">
                  <c:v>8.1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-2.1999999999999999E-2</c:v>
                </c:pt>
                <c:pt idx="2">
                  <c:v>-2.4E-2</c:v>
                </c:pt>
                <c:pt idx="3">
                  <c:v>-9.8000000000000004E-2</c:v>
                </c:pt>
                <c:pt idx="4">
                  <c:v>-0.17299999999999999</c:v>
                </c:pt>
                <c:pt idx="5">
                  <c:v>-0.30199999999999999</c:v>
                </c:pt>
                <c:pt idx="6">
                  <c:v>-0.29699999999999999</c:v>
                </c:pt>
                <c:pt idx="7">
                  <c:v>-0.32800000000000001</c:v>
                </c:pt>
                <c:pt idx="8">
                  <c:v>-0.38300000000000001</c:v>
                </c:pt>
                <c:pt idx="9">
                  <c:v>-0.48699999999999999</c:v>
                </c:pt>
                <c:pt idx="10">
                  <c:v>-0.46800000000000003</c:v>
                </c:pt>
                <c:pt idx="11">
                  <c:v>-0.36499999999999999</c:v>
                </c:pt>
                <c:pt idx="12">
                  <c:v>-4.2000000000000003E-2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DE-4180-B351-A6C83C44F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87416"/>
        <c:axId val="593383808"/>
      </c:scatterChart>
      <c:valAx>
        <c:axId val="593387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3383808"/>
        <c:crosses val="autoZero"/>
        <c:crossBetween val="midCat"/>
      </c:valAx>
      <c:valAx>
        <c:axId val="59338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3387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67F4F9-A6DB-40AC-9498-B13DA2A37AF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9D0DC90-D7DF-4540-8EEA-28B8D3A233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790</v>
      </c>
      <c r="C2" s="3" t="s">
        <v>24</v>
      </c>
    </row>
    <row r="3" spans="1:3" x14ac:dyDescent="0.3">
      <c r="A3" s="2" t="s">
        <v>25</v>
      </c>
      <c r="B3" s="3">
        <v>1013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42788.421527777777</v>
      </c>
      <c r="C5" s="3" t="s">
        <v>18</v>
      </c>
    </row>
    <row r="6" spans="1:3" x14ac:dyDescent="0.3">
      <c r="A6" s="2" t="s">
        <v>29</v>
      </c>
      <c r="B6" s="3">
        <v>8.1</v>
      </c>
      <c r="C6" s="3" t="s">
        <v>30</v>
      </c>
    </row>
    <row r="7" spans="1:3" x14ac:dyDescent="0.3">
      <c r="A7" s="2" t="s">
        <v>31</v>
      </c>
      <c r="B7" s="7">
        <f>SUM(Verticales!H2:H15)</f>
        <v>1.0824150205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0.49707609994470892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SUM(Verticales!I2:I15)</f>
        <v>8.2679274381108794</v>
      </c>
      <c r="C12" s="3" t="s">
        <v>38</v>
      </c>
    </row>
    <row r="13" spans="1:3" x14ac:dyDescent="0.3">
      <c r="A13" s="2" t="s">
        <v>39</v>
      </c>
      <c r="B13" s="7">
        <f>SUM(Verticales!G2:G15)</f>
        <v>2.1775639999999998</v>
      </c>
      <c r="C13" s="3" t="s">
        <v>18</v>
      </c>
    </row>
    <row r="14" spans="1:3" x14ac:dyDescent="0.3">
      <c r="A14" s="2" t="s">
        <v>40</v>
      </c>
      <c r="B14" s="7">
        <f>B13/B6</f>
        <v>0.26883506172839505</v>
      </c>
      <c r="C14" s="3" t="s">
        <v>18</v>
      </c>
    </row>
    <row r="15" spans="1:3" x14ac:dyDescent="0.3">
      <c r="A15" s="2" t="s">
        <v>41</v>
      </c>
      <c r="B15" s="7">
        <f>B13/B12</f>
        <v>0.26337483199992218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opLeftCell="C1" workbookViewId="0">
      <selection activeCell="I4" sqref="I3: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-2.1999999999999999E-2</v>
      </c>
      <c r="D3" s="3">
        <v>0</v>
      </c>
      <c r="E3" s="3">
        <v>-999</v>
      </c>
      <c r="F3" s="3">
        <v>-999</v>
      </c>
      <c r="G3" s="5">
        <f>((B3-B2)/2+(B4-B3)/2)*ABS(C3)</f>
        <v>8.095999999999999E-3</v>
      </c>
      <c r="H3" s="6">
        <f>G3*D3</f>
        <v>0</v>
      </c>
      <c r="I3" s="5">
        <f t="shared" ref="I3:I15" si="0">SQRT(ABS(C3-C2)^2+(B3-B2)^2)</f>
        <v>2.1999999999999999E-2</v>
      </c>
    </row>
    <row r="4" spans="1:9" x14ac:dyDescent="0.3">
      <c r="A4" s="1">
        <v>3</v>
      </c>
      <c r="B4" s="3">
        <v>0.73599999999999999</v>
      </c>
      <c r="C4" s="3">
        <v>-2.4E-2</v>
      </c>
      <c r="D4" s="3">
        <v>0.01</v>
      </c>
      <c r="E4" s="3">
        <v>-999</v>
      </c>
      <c r="F4" s="3">
        <v>-999</v>
      </c>
      <c r="G4" s="5">
        <f t="shared" ref="G4:G15" si="1">((B4-B3)/2+(B5-B4)/2)*ABS(C4)</f>
        <v>1.7676000000000001E-2</v>
      </c>
      <c r="H4" s="6">
        <f t="shared" ref="H4:H15" si="2">G4*D4</f>
        <v>1.7676000000000001E-4</v>
      </c>
      <c r="I4" s="5">
        <f t="shared" si="0"/>
        <v>0.73600271738628786</v>
      </c>
    </row>
    <row r="5" spans="1:9" x14ac:dyDescent="0.3">
      <c r="A5" s="1">
        <v>4</v>
      </c>
      <c r="B5" s="3">
        <v>1.4730000000000001</v>
      </c>
      <c r="C5" s="3">
        <v>-9.8000000000000004E-2</v>
      </c>
      <c r="D5" s="3">
        <v>0.46</v>
      </c>
      <c r="E5" s="3">
        <v>-999</v>
      </c>
      <c r="F5" s="3">
        <v>-999</v>
      </c>
      <c r="G5" s="5">
        <f t="shared" si="1"/>
        <v>7.2177000000000005E-2</v>
      </c>
      <c r="H5" s="6">
        <f t="shared" si="2"/>
        <v>3.3201420000000002E-2</v>
      </c>
      <c r="I5" s="5">
        <f t="shared" si="0"/>
        <v>0.7407057445436751</v>
      </c>
    </row>
    <row r="6" spans="1:9" x14ac:dyDescent="0.3">
      <c r="A6" s="1">
        <v>5</v>
      </c>
      <c r="B6" s="3">
        <v>2.2090000000000001</v>
      </c>
      <c r="C6" s="3">
        <v>-0.17299999999999999</v>
      </c>
      <c r="D6" s="3">
        <v>0.56599999999999995</v>
      </c>
      <c r="E6" s="3">
        <v>-999</v>
      </c>
      <c r="F6" s="3">
        <v>-999</v>
      </c>
      <c r="G6" s="5">
        <f t="shared" si="1"/>
        <v>0.12732799999999997</v>
      </c>
      <c r="H6" s="6">
        <f t="shared" si="2"/>
        <v>7.206764799999997E-2</v>
      </c>
      <c r="I6" s="5">
        <f t="shared" si="0"/>
        <v>0.73981146246864815</v>
      </c>
    </row>
    <row r="7" spans="1:9" x14ac:dyDescent="0.3">
      <c r="A7" s="1">
        <v>6</v>
      </c>
      <c r="B7" s="3">
        <v>2.9449999999999998</v>
      </c>
      <c r="C7" s="3">
        <v>-0.30199999999999999</v>
      </c>
      <c r="D7" s="3">
        <v>0.61899999999999999</v>
      </c>
      <c r="E7" s="3">
        <v>-999</v>
      </c>
      <c r="F7" s="3">
        <v>-999</v>
      </c>
      <c r="G7" s="5">
        <f t="shared" si="1"/>
        <v>0.22242299999999998</v>
      </c>
      <c r="H7" s="6">
        <f t="shared" si="2"/>
        <v>0.137679837</v>
      </c>
      <c r="I7" s="5">
        <f t="shared" si="0"/>
        <v>0.74721951259318675</v>
      </c>
    </row>
    <row r="8" spans="1:9" x14ac:dyDescent="0.3">
      <c r="A8" s="1">
        <v>7</v>
      </c>
      <c r="B8" s="3">
        <v>3.6819999999999999</v>
      </c>
      <c r="C8" s="3">
        <v>-0.29699999999999999</v>
      </c>
      <c r="D8" s="3">
        <v>0.74</v>
      </c>
      <c r="E8" s="3">
        <v>-999</v>
      </c>
      <c r="F8" s="3">
        <v>-999</v>
      </c>
      <c r="G8" s="5">
        <f t="shared" si="1"/>
        <v>0.21874050000000003</v>
      </c>
      <c r="H8" s="6">
        <f t="shared" si="2"/>
        <v>0.16186797000000003</v>
      </c>
      <c r="I8" s="5">
        <f t="shared" si="0"/>
        <v>0.73701696045613507</v>
      </c>
    </row>
    <row r="9" spans="1:9" x14ac:dyDescent="0.3">
      <c r="A9" s="1">
        <v>8</v>
      </c>
      <c r="B9" s="3">
        <v>4.4180000000000001</v>
      </c>
      <c r="C9" s="3">
        <v>-0.32800000000000001</v>
      </c>
      <c r="D9" s="3">
        <v>0.73799999999999999</v>
      </c>
      <c r="E9" s="3">
        <v>-999</v>
      </c>
      <c r="F9" s="3">
        <v>-999</v>
      </c>
      <c r="G9" s="5">
        <f t="shared" si="1"/>
        <v>0.24140800000000001</v>
      </c>
      <c r="H9" s="6">
        <f t="shared" si="2"/>
        <v>0.17815910400000001</v>
      </c>
      <c r="I9" s="5">
        <f t="shared" si="0"/>
        <v>0.73665256396757373</v>
      </c>
    </row>
    <row r="10" spans="1:9" x14ac:dyDescent="0.3">
      <c r="A10" s="1">
        <v>9</v>
      </c>
      <c r="B10" s="3">
        <v>5.1539999999999999</v>
      </c>
      <c r="C10" s="3">
        <v>-0.38300000000000001</v>
      </c>
      <c r="D10" s="3">
        <v>0.45400000000000001</v>
      </c>
      <c r="E10" s="3">
        <v>-999</v>
      </c>
      <c r="F10" s="3">
        <v>-999</v>
      </c>
      <c r="G10" s="5">
        <f t="shared" si="1"/>
        <v>0.28207949999999998</v>
      </c>
      <c r="H10" s="6">
        <f t="shared" si="2"/>
        <v>0.12806409299999999</v>
      </c>
      <c r="I10" s="5">
        <f t="shared" si="0"/>
        <v>0.73805216617797387</v>
      </c>
    </row>
    <row r="11" spans="1:9" x14ac:dyDescent="0.3">
      <c r="A11" s="1">
        <v>10</v>
      </c>
      <c r="B11" s="3">
        <v>5.891</v>
      </c>
      <c r="C11" s="3">
        <v>-0.48699999999999999</v>
      </c>
      <c r="D11" s="3">
        <v>0.43099999999999999</v>
      </c>
      <c r="E11" s="3">
        <v>-999</v>
      </c>
      <c r="F11" s="3">
        <v>-999</v>
      </c>
      <c r="G11" s="5">
        <f t="shared" si="1"/>
        <v>0.35867549999999998</v>
      </c>
      <c r="H11" s="6">
        <f t="shared" si="2"/>
        <v>0.1545891405</v>
      </c>
      <c r="I11" s="5">
        <f t="shared" si="0"/>
        <v>0.74430168614614878</v>
      </c>
    </row>
    <row r="12" spans="1:9" x14ac:dyDescent="0.3">
      <c r="A12" s="1">
        <v>11</v>
      </c>
      <c r="B12" s="3">
        <v>6.6269999999999998</v>
      </c>
      <c r="C12" s="3">
        <v>-0.46800000000000003</v>
      </c>
      <c r="D12" s="3">
        <v>0.46300000000000002</v>
      </c>
      <c r="E12" s="3">
        <v>-999</v>
      </c>
      <c r="F12" s="3">
        <v>-999</v>
      </c>
      <c r="G12" s="5">
        <f t="shared" si="1"/>
        <v>0.34468199999999999</v>
      </c>
      <c r="H12" s="6">
        <f t="shared" si="2"/>
        <v>0.15958776599999999</v>
      </c>
      <c r="I12" s="5">
        <f t="shared" si="0"/>
        <v>0.7362452037195214</v>
      </c>
    </row>
    <row r="13" spans="1:9" x14ac:dyDescent="0.3">
      <c r="A13" s="1">
        <v>12</v>
      </c>
      <c r="B13" s="3">
        <v>7.3639999999999999</v>
      </c>
      <c r="C13" s="3">
        <v>-0.36499999999999999</v>
      </c>
      <c r="D13" s="3">
        <v>0.21199999999999999</v>
      </c>
      <c r="E13" s="3">
        <v>-999</v>
      </c>
      <c r="F13" s="3">
        <v>-999</v>
      </c>
      <c r="G13" s="5">
        <f t="shared" si="1"/>
        <v>0.26882249999999996</v>
      </c>
      <c r="H13" s="6">
        <f t="shared" si="2"/>
        <v>5.6990369999999992E-2</v>
      </c>
      <c r="I13" s="5">
        <f t="shared" si="0"/>
        <v>0.74416261663698213</v>
      </c>
    </row>
    <row r="14" spans="1:9" x14ac:dyDescent="0.3">
      <c r="A14" s="1">
        <v>13</v>
      </c>
      <c r="B14" s="3">
        <v>8.1</v>
      </c>
      <c r="C14" s="3">
        <v>-4.2000000000000003E-2</v>
      </c>
      <c r="D14" s="3">
        <v>2E-3</v>
      </c>
      <c r="E14" s="3">
        <v>-999</v>
      </c>
      <c r="F14" s="3">
        <v>-999</v>
      </c>
      <c r="G14" s="5">
        <f t="shared" si="1"/>
        <v>1.5455999999999996E-2</v>
      </c>
      <c r="H14" s="6">
        <f t="shared" si="2"/>
        <v>3.0911999999999991E-5</v>
      </c>
      <c r="I14" s="5">
        <f t="shared" si="0"/>
        <v>0.80375680401474647</v>
      </c>
    </row>
    <row r="15" spans="1:9" x14ac:dyDescent="0.3">
      <c r="A15" s="1">
        <v>14</v>
      </c>
      <c r="B15" s="3">
        <v>8.1</v>
      </c>
      <c r="C15" s="3">
        <v>0</v>
      </c>
      <c r="D15" s="3">
        <v>0</v>
      </c>
      <c r="E15" s="3">
        <v>-999</v>
      </c>
      <c r="F15" s="3">
        <v>-999</v>
      </c>
      <c r="G15" s="5">
        <f t="shared" si="1"/>
        <v>0</v>
      </c>
      <c r="H15" s="6">
        <f t="shared" si="2"/>
        <v>0</v>
      </c>
      <c r="I15" s="5">
        <f t="shared" si="0"/>
        <v>4.2000000000000003E-2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-2.1999999999999999E-2</v>
      </c>
    </row>
    <row r="3" spans="1:3" x14ac:dyDescent="0.3">
      <c r="A3" s="1">
        <v>2</v>
      </c>
      <c r="B3" s="3">
        <v>0.73599999999999999</v>
      </c>
      <c r="C3" s="3">
        <v>-2.4E-2</v>
      </c>
    </row>
    <row r="4" spans="1:3" x14ac:dyDescent="0.3">
      <c r="A4" s="1">
        <v>3</v>
      </c>
      <c r="B4" s="3">
        <v>1.4730000000000001</v>
      </c>
      <c r="C4" s="3">
        <v>-9.8000000000000004E-2</v>
      </c>
    </row>
    <row r="5" spans="1:3" x14ac:dyDescent="0.3">
      <c r="A5" s="1">
        <v>4</v>
      </c>
      <c r="B5" s="3">
        <v>2.2090000000000001</v>
      </c>
      <c r="C5" s="3">
        <v>-0.17299999999999999</v>
      </c>
    </row>
    <row r="6" spans="1:3" x14ac:dyDescent="0.3">
      <c r="A6" s="1">
        <v>5</v>
      </c>
      <c r="B6" s="3">
        <v>2.9449999999999998</v>
      </c>
      <c r="C6" s="3">
        <v>-0.30199999999999999</v>
      </c>
    </row>
    <row r="7" spans="1:3" x14ac:dyDescent="0.3">
      <c r="A7" s="1">
        <v>6</v>
      </c>
      <c r="B7" s="3">
        <v>3.6819999999999999</v>
      </c>
      <c r="C7" s="3">
        <v>-0.29699999999999999</v>
      </c>
    </row>
    <row r="8" spans="1:3" x14ac:dyDescent="0.3">
      <c r="A8" s="1">
        <v>7</v>
      </c>
      <c r="B8" s="3">
        <v>4.4180000000000001</v>
      </c>
      <c r="C8" s="3">
        <v>-0.32800000000000001</v>
      </c>
    </row>
    <row r="9" spans="1:3" x14ac:dyDescent="0.3">
      <c r="A9" s="1">
        <v>8</v>
      </c>
      <c r="B9" s="3">
        <v>5.1539999999999999</v>
      </c>
      <c r="C9" s="3">
        <v>-0.38300000000000001</v>
      </c>
    </row>
    <row r="10" spans="1:3" x14ac:dyDescent="0.3">
      <c r="A10" s="1">
        <v>9</v>
      </c>
      <c r="B10" s="3">
        <v>5.891</v>
      </c>
      <c r="C10" s="3">
        <v>-0.48699999999999999</v>
      </c>
    </row>
    <row r="11" spans="1:3" x14ac:dyDescent="0.3">
      <c r="A11" s="1">
        <v>10</v>
      </c>
      <c r="B11" s="3">
        <v>6.6269999999999998</v>
      </c>
      <c r="C11" s="3">
        <v>-0.46800000000000003</v>
      </c>
    </row>
    <row r="12" spans="1:3" x14ac:dyDescent="0.3">
      <c r="A12" s="1">
        <v>11</v>
      </c>
      <c r="B12" s="3">
        <v>7.3639999999999999</v>
      </c>
      <c r="C12" s="3">
        <v>-0.36499999999999999</v>
      </c>
    </row>
    <row r="13" spans="1:3" x14ac:dyDescent="0.3">
      <c r="A13" s="1">
        <v>12</v>
      </c>
      <c r="B13" s="3">
        <v>8.1</v>
      </c>
      <c r="C13" s="3">
        <v>-4.2000000000000003E-2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2017-07-27T06:11:40Z</dcterms:created>
  <dcterms:modified xsi:type="dcterms:W3CDTF">2017-11-29T20:34:04Z</dcterms:modified>
</cp:coreProperties>
</file>