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<sst xmlns="http://schemas.openxmlformats.org/spreadsheetml/2006/main" count="84" uniqueCount="55">
  <si>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</si>
  <si>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</si>
  <si>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</si>
  <si>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Mina</t>
  </si>
  <si>
    <t>Municipio</t>
  </si>
  <si>
    <t>Caldas</t>
  </si>
  <si>
    <t>Dirección</t>
  </si>
  <si>
    <t>Vereda La Clara</t>
  </si>
  <si>
    <t>Barrio</t>
  </si>
  <si>
    <t>Subcuenca</t>
  </si>
  <si>
    <t>Río Aburrá-Medellín</t>
  </si>
  <si>
    <t>Longitud</t>
  </si>
  <si>
    <t>-75.6195</t>
  </si>
  <si>
    <t>Latitud</t>
  </si>
  <si>
    <t>6.049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</si>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</sst>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0.35</c:v>
                </c:pt>
                <c:pt idx="3">
                  <c:v>0.7</c:v>
                </c:pt>
                <c:pt idx="4">
                  <c:v>1.05</c:v>
                </c:pt>
                <c:pt idx="5">
                  <c:v>1.4</c:v>
                </c:pt>
                <c:pt idx="6">
                  <c:v>1.75</c:v>
                </c:pt>
                <c:pt idx="7">
                  <c:v>2.1</c:v>
                </c:pt>
                <c:pt idx="8">
                  <c:v>2.4500000000000002</c:v>
                </c:pt>
                <c:pt idx="9">
                  <c:v>2.8</c:v>
                </c:pt>
                <c:pt idx="10">
                  <c:v>3.15</c:v>
                </c:pt>
                <c:pt idx="11">
                  <c:v>3.5</c:v>
                </c:pt>
                <c:pt idx="12">
                  <c:v>3.5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-5.7000000000000002E-2</c:v>
                </c:pt>
                <c:pt idx="2">
                  <c:v>-0.122</c:v>
                </c:pt>
                <c:pt idx="3">
                  <c:v>-0.105</c:v>
                </c:pt>
                <c:pt idx="4">
                  <c:v>-8.3000000000000004E-2</c:v>
                </c:pt>
                <c:pt idx="5">
                  <c:v>-0.182</c:v>
                </c:pt>
                <c:pt idx="6">
                  <c:v>-0.17899999999999999</c:v>
                </c:pt>
                <c:pt idx="7">
                  <c:v>-0.17899999999999999</c:v>
                </c:pt>
                <c:pt idx="8">
                  <c:v>-0.39100000000000001</c:v>
                </c:pt>
                <c:pt idx="9">
                  <c:v>-0.41699999999999998</c:v>
                </c:pt>
                <c:pt idx="10">
                  <c:v>-0.28699999999999998</c:v>
                </c:pt>
                <c:pt idx="11">
                  <c:v>-0.19500000000000001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99-4DF9-8825-283B4A8AD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611456"/>
        <c:axId val="728610472"/>
      </c:scatterChart>
      <c:valAx>
        <c:axId val="72861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8610472"/>
        <c:crosses val="autoZero"/>
        <c:crossBetween val="midCat"/>
      </c:valAx>
      <c:valAx>
        <c:axId val="728610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861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44A8548-989D-4D56-B662-4335FDD08B9D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440259B-8D61-48DF-ABB0-A4143A27B1E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7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912</v>
      </c>
      <c r="C2" s="3" t="s">
        <v>23</v>
      </c>
    </row>
    <row r="3" spans="1:3" x14ac:dyDescent="0.3">
      <c r="A3" s="2" t="s">
        <v>24</v>
      </c>
      <c r="B3" s="3">
        <v>1081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43005.339583333327</v>
      </c>
      <c r="C5" s="3" t="s">
        <v>17</v>
      </c>
    </row>
    <row r="6" spans="1:3" x14ac:dyDescent="0.3">
      <c r="A6" s="2" t="s">
        <v>28</v>
      </c>
      <c r="B6" s="3">
        <v>3.5</v>
      </c>
      <c r="C6" s="3" t="s">
        <v>29</v>
      </c>
    </row>
    <row r="7" spans="1:3" x14ac:dyDescent="0.3">
      <c r="A7" s="2" t="s">
        <v>30</v>
      </c>
      <c r="B7" s="8">
        <f>SUM(Verticales!H2:H30)</f>
        <v>0.21937404999999999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0.30264751327860939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3.8682489958352155</v>
      </c>
      <c r="C12" s="3" t="s">
        <v>37</v>
      </c>
    </row>
    <row r="13" spans="1:3" x14ac:dyDescent="0.3">
      <c r="A13" s="2" t="s">
        <v>38</v>
      </c>
      <c r="B13" s="8">
        <f>SUM(Verticales!G2:G30)</f>
        <v>0.72484999999999988</v>
      </c>
      <c r="C13" s="3" t="s">
        <v>17</v>
      </c>
    </row>
    <row r="14" spans="1:3" x14ac:dyDescent="0.3">
      <c r="A14" s="2" t="s">
        <v>39</v>
      </c>
      <c r="B14" s="8">
        <f>B13/B6</f>
        <v>0.20709999999999998</v>
      </c>
      <c r="C14" s="3" t="s">
        <v>17</v>
      </c>
    </row>
    <row r="15" spans="1:3" x14ac:dyDescent="0.3">
      <c r="A15" s="2" t="s">
        <v>40</v>
      </c>
      <c r="B15" s="8">
        <f>B13/B12</f>
        <v>0.1873845248277492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-5.7000000000000002E-2</v>
      </c>
      <c r="D3" s="3">
        <v>2E-3</v>
      </c>
      <c r="E3" s="3">
        <v>0</v>
      </c>
      <c r="F3" s="3">
        <v>0</v>
      </c>
      <c r="G3" s="6">
        <f t="shared" ref="G3:G5" si="1">((B3-B2)/2+(B4-B3)/2)*ABS(C3)</f>
        <v>9.9749999999999995E-3</v>
      </c>
      <c r="H3" s="7">
        <f t="shared" si="0"/>
        <v>1.995E-5</v>
      </c>
      <c r="I3" s="6">
        <f t="shared" ref="I3:I5" si="2">SQRT(ABS(C3-C2)^2+(B3-B2)^2)</f>
        <v>5.7000000000000002E-2</v>
      </c>
    </row>
    <row r="4" spans="1:9" x14ac:dyDescent="0.3">
      <c r="A4" s="1">
        <v>2</v>
      </c>
      <c r="B4" s="3">
        <v>0.35</v>
      </c>
      <c r="C4" s="3">
        <v>-0.122</v>
      </c>
      <c r="D4" s="3">
        <v>0.28899999999999998</v>
      </c>
      <c r="E4" s="3">
        <v>0</v>
      </c>
      <c r="F4" s="3">
        <v>0</v>
      </c>
      <c r="G4" s="6">
        <f t="shared" si="1"/>
        <v>4.2699999999999995E-2</v>
      </c>
      <c r="H4" s="7">
        <f t="shared" si="0"/>
        <v>1.2340299999999998E-2</v>
      </c>
      <c r="I4" s="6">
        <f t="shared" si="2"/>
        <v>0.35598455022655123</v>
      </c>
    </row>
    <row r="5" spans="1:9" x14ac:dyDescent="0.3">
      <c r="A5" s="1">
        <v>3</v>
      </c>
      <c r="B5" s="3">
        <v>0.7</v>
      </c>
      <c r="C5" s="3">
        <v>-0.105</v>
      </c>
      <c r="D5" s="3">
        <v>0.45600000000000002</v>
      </c>
      <c r="E5" s="3">
        <v>0</v>
      </c>
      <c r="F5" s="3">
        <v>0</v>
      </c>
      <c r="G5" s="6">
        <f t="shared" si="1"/>
        <v>3.6750000000000005E-2</v>
      </c>
      <c r="H5" s="7">
        <f t="shared" si="0"/>
        <v>1.6758000000000002E-2</v>
      </c>
      <c r="I5" s="6">
        <f t="shared" si="2"/>
        <v>0.35041261392820888</v>
      </c>
    </row>
    <row r="6" spans="1:9" x14ac:dyDescent="0.3">
      <c r="A6" s="1">
        <v>4</v>
      </c>
      <c r="B6" s="3">
        <v>1.05</v>
      </c>
      <c r="C6" s="3">
        <v>-8.3000000000000004E-2</v>
      </c>
      <c r="D6" s="3">
        <v>0.38100000000000001</v>
      </c>
      <c r="E6" s="3">
        <v>0</v>
      </c>
      <c r="F6" s="3">
        <v>0</v>
      </c>
      <c r="G6" s="6">
        <f t="shared" ref="G6:G14" si="3">((B6-B5)/2+(B7-B6)/2)*ABS(C6)</f>
        <v>2.9049999999999999E-2</v>
      </c>
      <c r="H6" s="7">
        <f t="shared" ref="H6:H14" si="4">G6*D6</f>
        <v>1.1068049999999999E-2</v>
      </c>
      <c r="I6" s="6">
        <f t="shared" ref="I6:I14" si="5">SQRT(ABS(C6-C5)^2+(B6-B5)^2)</f>
        <v>0.35069074695520563</v>
      </c>
    </row>
    <row r="7" spans="1:9" x14ac:dyDescent="0.3">
      <c r="A7" s="1">
        <v>5</v>
      </c>
      <c r="B7" s="3">
        <v>1.4</v>
      </c>
      <c r="C7" s="3">
        <v>-0.182</v>
      </c>
      <c r="D7" s="3">
        <v>0.27900000000000003</v>
      </c>
      <c r="E7" s="3">
        <v>0</v>
      </c>
      <c r="F7" s="3">
        <v>0</v>
      </c>
      <c r="G7" s="6">
        <f t="shared" si="3"/>
        <v>6.3699999999999993E-2</v>
      </c>
      <c r="H7" s="7">
        <f t="shared" si="4"/>
        <v>1.7772300000000001E-2</v>
      </c>
      <c r="I7" s="6">
        <f t="shared" si="5"/>
        <v>0.36373204423036459</v>
      </c>
    </row>
    <row r="8" spans="1:9" x14ac:dyDescent="0.3">
      <c r="A8" s="1">
        <v>6</v>
      </c>
      <c r="B8" s="3">
        <v>1.75</v>
      </c>
      <c r="C8" s="3">
        <v>-0.17899999999999999</v>
      </c>
      <c r="D8" s="3">
        <v>0.59399999999999997</v>
      </c>
      <c r="E8" s="3">
        <v>0</v>
      </c>
      <c r="F8" s="3">
        <v>0</v>
      </c>
      <c r="G8" s="6">
        <f t="shared" si="3"/>
        <v>6.2650000000000011E-2</v>
      </c>
      <c r="H8" s="7">
        <f t="shared" si="4"/>
        <v>3.7214100000000007E-2</v>
      </c>
      <c r="I8" s="6">
        <f t="shared" si="5"/>
        <v>0.3500128569067143</v>
      </c>
    </row>
    <row r="9" spans="1:9" x14ac:dyDescent="0.3">
      <c r="A9" s="1">
        <v>7</v>
      </c>
      <c r="B9" s="3">
        <v>2.1</v>
      </c>
      <c r="C9" s="3">
        <v>-0.17899999999999999</v>
      </c>
      <c r="D9" s="3">
        <v>1.137</v>
      </c>
      <c r="E9" s="3">
        <v>0</v>
      </c>
      <c r="F9" s="3">
        <v>0</v>
      </c>
      <c r="G9" s="6">
        <f t="shared" si="3"/>
        <v>6.2650000000000011E-2</v>
      </c>
      <c r="H9" s="7">
        <f t="shared" si="4"/>
        <v>7.123305000000002E-2</v>
      </c>
      <c r="I9" s="6">
        <f t="shared" si="5"/>
        <v>0.35000000000000009</v>
      </c>
    </row>
    <row r="10" spans="1:9" x14ac:dyDescent="0.3">
      <c r="A10" s="1">
        <v>8</v>
      </c>
      <c r="B10" s="3">
        <v>2.4500000000000002</v>
      </c>
      <c r="C10" s="3">
        <v>-0.39100000000000001</v>
      </c>
      <c r="D10" s="3">
        <v>9.6000000000000002E-2</v>
      </c>
      <c r="E10" s="3">
        <v>0</v>
      </c>
      <c r="F10" s="3">
        <v>0</v>
      </c>
      <c r="G10" s="6">
        <f t="shared" si="3"/>
        <v>0.13684999999999994</v>
      </c>
      <c r="H10" s="7">
        <f t="shared" si="4"/>
        <v>1.3137599999999994E-2</v>
      </c>
      <c r="I10" s="6">
        <f t="shared" si="5"/>
        <v>0.40919921798556763</v>
      </c>
    </row>
    <row r="11" spans="1:9" x14ac:dyDescent="0.3">
      <c r="A11" s="1">
        <v>9</v>
      </c>
      <c r="B11" s="3">
        <v>2.8</v>
      </c>
      <c r="C11" s="3">
        <v>-0.41699999999999998</v>
      </c>
      <c r="D11" s="3">
        <v>0.21099999999999999</v>
      </c>
      <c r="E11" s="3">
        <v>0</v>
      </c>
      <c r="F11" s="3">
        <v>0</v>
      </c>
      <c r="G11" s="6">
        <f t="shared" si="3"/>
        <v>0.14594999999999994</v>
      </c>
      <c r="H11" s="7">
        <f t="shared" si="4"/>
        <v>3.0795449999999988E-2</v>
      </c>
      <c r="I11" s="6">
        <f t="shared" si="5"/>
        <v>0.35096438565757598</v>
      </c>
    </row>
    <row r="12" spans="1:9" x14ac:dyDescent="0.3">
      <c r="A12" s="1">
        <v>10</v>
      </c>
      <c r="B12" s="3">
        <v>3.15</v>
      </c>
      <c r="C12" s="3">
        <v>-0.28699999999999998</v>
      </c>
      <c r="D12" s="3">
        <v>7.4999999999999997E-2</v>
      </c>
      <c r="E12" s="3">
        <v>0</v>
      </c>
      <c r="F12" s="3">
        <v>0</v>
      </c>
      <c r="G12" s="6">
        <f t="shared" si="3"/>
        <v>0.10045000000000001</v>
      </c>
      <c r="H12" s="7">
        <f t="shared" si="4"/>
        <v>7.5337500000000005E-3</v>
      </c>
      <c r="I12" s="6">
        <f t="shared" si="5"/>
        <v>0.3733630940518895</v>
      </c>
    </row>
    <row r="13" spans="1:9" x14ac:dyDescent="0.3">
      <c r="A13" s="1">
        <v>11</v>
      </c>
      <c r="B13" s="3">
        <v>3.5</v>
      </c>
      <c r="C13" s="3">
        <v>-0.19500000000000001</v>
      </c>
      <c r="D13" s="3">
        <v>4.3999999999999997E-2</v>
      </c>
      <c r="E13" s="3">
        <v>0</v>
      </c>
      <c r="F13" s="3">
        <v>0</v>
      </c>
      <c r="G13" s="6">
        <f t="shared" si="3"/>
        <v>3.4125000000000009E-2</v>
      </c>
      <c r="H13" s="7">
        <f t="shared" si="4"/>
        <v>1.5015000000000002E-3</v>
      </c>
      <c r="I13" s="6">
        <f t="shared" si="5"/>
        <v>0.36188948589313846</v>
      </c>
    </row>
    <row r="14" spans="1:9" x14ac:dyDescent="0.3">
      <c r="B14" s="5">
        <v>3.5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f t="shared" si="5"/>
        <v>0.19500000000000001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-5.7000000000000002E-2</v>
      </c>
    </row>
    <row r="3" spans="1:3" x14ac:dyDescent="0.3">
      <c r="A3" s="1">
        <v>2</v>
      </c>
      <c r="B3" s="3">
        <v>0.35</v>
      </c>
      <c r="C3" s="3">
        <v>-0.122</v>
      </c>
    </row>
    <row r="4" spans="1:3" x14ac:dyDescent="0.3">
      <c r="A4" s="1">
        <v>3</v>
      </c>
      <c r="B4" s="3">
        <v>0.7</v>
      </c>
      <c r="C4" s="3">
        <v>-0.105</v>
      </c>
    </row>
    <row r="5" spans="1:3" x14ac:dyDescent="0.3">
      <c r="A5" s="1">
        <v>4</v>
      </c>
      <c r="B5" s="3">
        <v>1.05</v>
      </c>
      <c r="C5" s="3">
        <v>-8.3000000000000004E-2</v>
      </c>
    </row>
    <row r="6" spans="1:3" x14ac:dyDescent="0.3">
      <c r="A6" s="1">
        <v>5</v>
      </c>
      <c r="B6" s="3">
        <v>1.4</v>
      </c>
      <c r="C6" s="3">
        <v>-0.182</v>
      </c>
    </row>
    <row r="7" spans="1:3" x14ac:dyDescent="0.3">
      <c r="A7" s="1">
        <v>6</v>
      </c>
      <c r="B7" s="3">
        <v>1.75</v>
      </c>
      <c r="C7" s="3">
        <v>-0.17899999999999999</v>
      </c>
    </row>
    <row r="8" spans="1:3" x14ac:dyDescent="0.3">
      <c r="A8" s="1">
        <v>7</v>
      </c>
      <c r="B8" s="3">
        <v>2.1</v>
      </c>
      <c r="C8" s="3">
        <v>-0.17899999999999999</v>
      </c>
    </row>
    <row r="9" spans="1:3" x14ac:dyDescent="0.3">
      <c r="A9" s="1">
        <v>8</v>
      </c>
      <c r="B9" s="3">
        <v>2.4500000000000002</v>
      </c>
      <c r="C9" s="3">
        <v>-0.39100000000000001</v>
      </c>
    </row>
    <row r="10" spans="1:3" x14ac:dyDescent="0.3">
      <c r="A10" s="1">
        <v>9</v>
      </c>
      <c r="B10" s="3">
        <v>2.8</v>
      </c>
      <c r="C10" s="3">
        <v>-0.41699999999999998</v>
      </c>
    </row>
    <row r="11" spans="1:3" x14ac:dyDescent="0.3">
      <c r="A11" s="1">
        <v>10</v>
      </c>
      <c r="B11" s="3">
        <v>3.15</v>
      </c>
      <c r="C11" s="3">
        <v>-0.28699999999999998</v>
      </c>
    </row>
    <row r="12" spans="1:3" x14ac:dyDescent="0.3">
      <c r="A12" s="1">
        <v>11</v>
      </c>
      <c r="B12" s="3">
        <v>3.5</v>
      </c>
      <c r="C12" s="3">
        <v>-0.19500000000000001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2017-10-30T21:34:56Z</dcterms:created>
  <dcterms:modified xsi:type="dcterms:W3CDTF">2017-11-29T20:29:24Z</dcterms:modified>
</cp:coreProperties>
</file>