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4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 s="1"/>
  <c r="I6" i="3"/>
  <c r="G7" i="3"/>
  <c r="H7" i="3"/>
  <c r="I7" i="3"/>
  <c r="G8" i="3"/>
  <c r="H8" i="3" s="1"/>
  <c r="I8" i="3"/>
  <c r="G9" i="3"/>
  <c r="H9" i="3" s="1"/>
  <c r="I9" i="3"/>
  <c r="I5" i="3"/>
  <c r="G5" i="3"/>
  <c r="H5" i="3" s="1"/>
  <c r="I4" i="3"/>
  <c r="G4" i="3"/>
  <c r="H4" i="3" s="1"/>
  <c r="I3" i="3"/>
  <c r="G3" i="3"/>
  <c r="H3" i="3" s="1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<sst xmlns="http://schemas.openxmlformats.org/spreadsheetml/2006/main" count="84" uniqueCount="56">
  <si>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</si>
  <si>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</si>
  <si>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</si>
  <si>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Rodas</t>
  </si>
  <si>
    <t>Municipio</t>
  </si>
  <si>
    <t>Copacabana</t>
  </si>
  <si>
    <t>Dirección</t>
  </si>
  <si>
    <t>Calle 40 Cra 27</t>
  </si>
  <si>
    <t>Barrio</t>
  </si>
  <si>
    <t>Machado</t>
  </si>
  <si>
    <t>Subcuenca</t>
  </si>
  <si>
    <t>Quebrada Rodas</t>
  </si>
  <si>
    <t>Longitud</t>
  </si>
  <si>
    <t>-75.535</t>
  </si>
  <si>
    <t>Latitud</t>
  </si>
  <si>
    <t>6.334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</si>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</sst>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0.4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</c:v>
                </c:pt>
              </c:numCache>
            </c:numRef>
          </c:xVal>
          <c:yVal>
            <c:numRef>
              <c:f>Verticales!$C$2:$C$9</c:f>
              <c:numCache>
                <c:formatCode>General</c:formatCode>
                <c:ptCount val="8"/>
                <c:pt idx="0">
                  <c:v>0</c:v>
                </c:pt>
                <c:pt idx="1">
                  <c:v>-0.1</c:v>
                </c:pt>
                <c:pt idx="2">
                  <c:v>-0.24</c:v>
                </c:pt>
                <c:pt idx="3">
                  <c:v>-0.3</c:v>
                </c:pt>
                <c:pt idx="4">
                  <c:v>-0.3</c:v>
                </c:pt>
                <c:pt idx="5">
                  <c:v>-0.22</c:v>
                </c:pt>
                <c:pt idx="6">
                  <c:v>-0.16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56-44B7-BC9F-7A33C00F2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312728"/>
        <c:axId val="544309776"/>
      </c:scatterChart>
      <c:valAx>
        <c:axId val="544312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44309776"/>
        <c:crosses val="autoZero"/>
        <c:crossBetween val="midCat"/>
      </c:valAx>
      <c:valAx>
        <c:axId val="54430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44312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F3329D6-382F-4075-8A93-194C83143BEC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B937F97-414F-481F-9CD1-2259DC85F86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799</v>
      </c>
      <c r="C2" s="3" t="s">
        <v>24</v>
      </c>
    </row>
    <row r="3" spans="1:3" x14ac:dyDescent="0.3">
      <c r="A3" s="2" t="s">
        <v>25</v>
      </c>
      <c r="B3" s="3">
        <v>1058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42851.51458333333</v>
      </c>
      <c r="C5" s="3" t="s">
        <v>18</v>
      </c>
    </row>
    <row r="6" spans="1:3" x14ac:dyDescent="0.3">
      <c r="A6" s="2" t="s">
        <v>29</v>
      </c>
      <c r="B6" s="3">
        <v>1</v>
      </c>
      <c r="C6" s="3" t="s">
        <v>30</v>
      </c>
    </row>
    <row r="7" spans="1:3" x14ac:dyDescent="0.3">
      <c r="A7" s="2" t="s">
        <v>31</v>
      </c>
      <c r="B7" s="7">
        <f>SUM(Verticales!H2:H30)</f>
        <v>0.16619600000000001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0.6983025210084034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1.3371499649564762</v>
      </c>
      <c r="C12" s="3" t="s">
        <v>38</v>
      </c>
    </row>
    <row r="13" spans="1:3" x14ac:dyDescent="0.3">
      <c r="A13" s="2" t="s">
        <v>39</v>
      </c>
      <c r="B13" s="7">
        <f>SUM(Verticales!G2:G30)</f>
        <v>0.23799999999999999</v>
      </c>
      <c r="C13" s="3" t="s">
        <v>18</v>
      </c>
    </row>
    <row r="14" spans="1:3" x14ac:dyDescent="0.3">
      <c r="A14" s="2" t="s">
        <v>40</v>
      </c>
      <c r="B14" s="7">
        <f>B13/B6</f>
        <v>0.23799999999999999</v>
      </c>
      <c r="C14" s="3" t="s">
        <v>18</v>
      </c>
    </row>
    <row r="15" spans="1:3" x14ac:dyDescent="0.3">
      <c r="A15" s="2" t="s">
        <v>41</v>
      </c>
      <c r="B15" s="7">
        <f>B13/B12</f>
        <v>0.1779905068521965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workbookViewId="0">
      <selection activeCell="B2" sqref="B2:C9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3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-0.1</v>
      </c>
      <c r="D3" s="3">
        <v>0.312</v>
      </c>
      <c r="E3" s="3">
        <v>-999</v>
      </c>
      <c r="F3" s="3">
        <v>-999</v>
      </c>
      <c r="G3" s="3">
        <f t="shared" ref="G3:G5" si="1">((B3-B2)/2+(B4-B3)/2)*ABS(C3)</f>
        <v>1.0000000000000002E-2</v>
      </c>
      <c r="H3" s="6">
        <f t="shared" si="0"/>
        <v>3.1200000000000008E-3</v>
      </c>
      <c r="I3" s="5">
        <f t="shared" ref="I3:I5" si="2">SQRT(ABS(C3-C2)^2+(B3-B2)^2)</f>
        <v>0.1</v>
      </c>
    </row>
    <row r="4" spans="1:9" x14ac:dyDescent="0.3">
      <c r="A4" s="1">
        <v>3</v>
      </c>
      <c r="B4" s="3">
        <v>0.2</v>
      </c>
      <c r="C4" s="3">
        <v>-0.24</v>
      </c>
      <c r="D4" s="3">
        <v>0.40100000000000002</v>
      </c>
      <c r="E4" s="3">
        <v>-999</v>
      </c>
      <c r="F4" s="3">
        <v>-999</v>
      </c>
      <c r="G4" s="3">
        <f t="shared" si="1"/>
        <v>4.8000000000000001E-2</v>
      </c>
      <c r="H4" s="6">
        <f t="shared" si="0"/>
        <v>1.9248000000000001E-2</v>
      </c>
      <c r="I4" s="5">
        <f t="shared" si="2"/>
        <v>0.24413111231467405</v>
      </c>
    </row>
    <row r="5" spans="1:9" x14ac:dyDescent="0.3">
      <c r="A5" s="1">
        <v>4</v>
      </c>
      <c r="B5" s="3">
        <v>0.4</v>
      </c>
      <c r="C5" s="3">
        <v>-0.3</v>
      </c>
      <c r="D5" s="3">
        <v>0.91</v>
      </c>
      <c r="E5" s="3">
        <v>-999</v>
      </c>
      <c r="F5" s="3">
        <v>-999</v>
      </c>
      <c r="G5" s="3">
        <f t="shared" si="1"/>
        <v>5.9999999999999991E-2</v>
      </c>
      <c r="H5" s="6">
        <f t="shared" si="0"/>
        <v>5.4599999999999996E-2</v>
      </c>
      <c r="I5" s="5">
        <f t="shared" si="2"/>
        <v>0.20880613017821101</v>
      </c>
    </row>
    <row r="6" spans="1:9" x14ac:dyDescent="0.3">
      <c r="A6" s="1">
        <v>5</v>
      </c>
      <c r="B6" s="3">
        <v>0.6</v>
      </c>
      <c r="C6" s="3">
        <v>-0.3</v>
      </c>
      <c r="D6" s="3">
        <v>1.0900000000000001</v>
      </c>
      <c r="E6" s="3">
        <v>-999</v>
      </c>
      <c r="F6" s="3">
        <v>-999</v>
      </c>
      <c r="G6" s="3">
        <f t="shared" ref="G6:G9" si="3">((B6-B5)/2+(B7-B6)/2)*ABS(C6)</f>
        <v>0.06</v>
      </c>
      <c r="H6" s="6">
        <f t="shared" ref="H6:H9" si="4">G6*D6</f>
        <v>6.54E-2</v>
      </c>
      <c r="I6" s="5">
        <f t="shared" ref="I6:I9" si="5">SQRT(ABS(C6-C5)^2+(B6-B5)^2)</f>
        <v>0.19999999999999996</v>
      </c>
    </row>
    <row r="7" spans="1:9" x14ac:dyDescent="0.3">
      <c r="A7" s="1">
        <v>6</v>
      </c>
      <c r="B7" s="3">
        <v>0.8</v>
      </c>
      <c r="C7" s="3">
        <v>-0.22</v>
      </c>
      <c r="D7" s="3">
        <v>0.48699999999999999</v>
      </c>
      <c r="E7" s="3">
        <v>-999</v>
      </c>
      <c r="F7" s="3">
        <v>-999</v>
      </c>
      <c r="G7" s="3">
        <f t="shared" si="3"/>
        <v>4.4000000000000004E-2</v>
      </c>
      <c r="H7" s="6">
        <f t="shared" si="4"/>
        <v>2.1428000000000003E-2</v>
      </c>
      <c r="I7" s="5">
        <f t="shared" si="5"/>
        <v>0.21540659228538023</v>
      </c>
    </row>
    <row r="8" spans="1:9" x14ac:dyDescent="0.3">
      <c r="A8" s="1">
        <v>7</v>
      </c>
      <c r="B8" s="3">
        <v>1</v>
      </c>
      <c r="C8" s="3">
        <v>-0.16</v>
      </c>
      <c r="D8" s="3">
        <v>0.15</v>
      </c>
      <c r="E8" s="3">
        <v>-999</v>
      </c>
      <c r="F8" s="3">
        <v>-999</v>
      </c>
      <c r="G8" s="3">
        <f t="shared" si="3"/>
        <v>1.5999999999999997E-2</v>
      </c>
      <c r="H8" s="6">
        <f t="shared" si="4"/>
        <v>2.3999999999999994E-3</v>
      </c>
      <c r="I8" s="5">
        <f t="shared" si="5"/>
        <v>0.20880613017821095</v>
      </c>
    </row>
    <row r="9" spans="1:9" x14ac:dyDescent="0.3">
      <c r="A9" s="1">
        <v>8</v>
      </c>
      <c r="B9" s="3">
        <v>1</v>
      </c>
      <c r="C9" s="3">
        <v>0</v>
      </c>
      <c r="D9" s="3">
        <v>0</v>
      </c>
      <c r="E9" s="3">
        <v>-999</v>
      </c>
      <c r="F9" s="3">
        <v>-999</v>
      </c>
      <c r="G9" s="3">
        <f t="shared" si="3"/>
        <v>0</v>
      </c>
      <c r="H9" s="6">
        <f t="shared" si="4"/>
        <v>0</v>
      </c>
      <c r="I9" s="5">
        <f t="shared" si="5"/>
        <v>0.16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</v>
      </c>
    </row>
    <row r="3" spans="1:3" x14ac:dyDescent="0.3">
      <c r="A3" s="1">
        <v>2</v>
      </c>
      <c r="B3" s="3">
        <v>0.2</v>
      </c>
      <c r="C3" s="3">
        <v>-0.24</v>
      </c>
    </row>
    <row r="4" spans="1:3" x14ac:dyDescent="0.3">
      <c r="A4" s="1">
        <v>3</v>
      </c>
      <c r="B4" s="3">
        <v>0.4</v>
      </c>
      <c r="C4" s="3">
        <v>-0.3</v>
      </c>
    </row>
    <row r="5" spans="1:3" x14ac:dyDescent="0.3">
      <c r="A5" s="1">
        <v>4</v>
      </c>
      <c r="B5" s="3">
        <v>0.6</v>
      </c>
      <c r="C5" s="3">
        <v>-0.3</v>
      </c>
    </row>
    <row r="6" spans="1:3" x14ac:dyDescent="0.3">
      <c r="A6" s="1">
        <v>5</v>
      </c>
      <c r="B6" s="3">
        <v>0.8</v>
      </c>
      <c r="C6" s="3">
        <v>-0.22</v>
      </c>
    </row>
    <row r="7" spans="1:3" x14ac:dyDescent="0.3">
      <c r="A7" s="1">
        <v>6</v>
      </c>
      <c r="B7" s="3">
        <v>1</v>
      </c>
      <c r="C7" s="3">
        <v>-0.16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2017-08-04T15:36:08Z</dcterms:created>
  <dcterms:modified xsi:type="dcterms:W3CDTF">2017-11-29T21:07:52Z</dcterms:modified>
</cp:coreProperties>
</file>