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G11" i="3"/>
  <c r="H11" i="3"/>
  <c r="I5" i="3"/>
  <c r="G5" i="3"/>
  <c r="H5" i="3" s="1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<sst xmlns="http://schemas.openxmlformats.org/spreadsheetml/2006/main" count="84" uniqueCount="56">
  <si>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</si>
  <si>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</si>
  <si>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</si>
  <si>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Bermejala</t>
  </si>
  <si>
    <t>Municipio</t>
  </si>
  <si>
    <t>Medellín</t>
  </si>
  <si>
    <t>Dirección</t>
  </si>
  <si>
    <t>Calle 85 Cra 58A</t>
  </si>
  <si>
    <t>Barrio</t>
  </si>
  <si>
    <t>Moravia</t>
  </si>
  <si>
    <t>Subcuenca</t>
  </si>
  <si>
    <t>La Bermejala</t>
  </si>
  <si>
    <t>Longitud</t>
  </si>
  <si>
    <t>-75.5666</t>
  </si>
  <si>
    <t>Latitud</t>
  </si>
  <si>
    <t>6.27909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</si>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</sst>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0.22800000000000001</c:v>
                </c:pt>
                <c:pt idx="3">
                  <c:v>0.45700000000000002</c:v>
                </c:pt>
                <c:pt idx="4">
                  <c:v>0.68600000000000005</c:v>
                </c:pt>
                <c:pt idx="5">
                  <c:v>0.91400000000000003</c:v>
                </c:pt>
                <c:pt idx="6">
                  <c:v>1.143</c:v>
                </c:pt>
                <c:pt idx="7">
                  <c:v>1.371</c:v>
                </c:pt>
                <c:pt idx="8">
                  <c:v>1.6</c:v>
                </c:pt>
                <c:pt idx="9">
                  <c:v>1.6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-0.248</c:v>
                </c:pt>
                <c:pt idx="2">
                  <c:v>-0.19700000000000001</c:v>
                </c:pt>
                <c:pt idx="3">
                  <c:v>-0.16900000000000001</c:v>
                </c:pt>
                <c:pt idx="4">
                  <c:v>-0.24</c:v>
                </c:pt>
                <c:pt idx="5">
                  <c:v>-0.156</c:v>
                </c:pt>
                <c:pt idx="6">
                  <c:v>-0.16300000000000001</c:v>
                </c:pt>
                <c:pt idx="7">
                  <c:v>-0.14299999999999999</c:v>
                </c:pt>
                <c:pt idx="8">
                  <c:v>-0.14599999999999999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CE-4481-AF74-5A8C84316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4824"/>
        <c:axId val="560015808"/>
      </c:scatterChart>
      <c:valAx>
        <c:axId val="560014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5808"/>
        <c:crosses val="autoZero"/>
        <c:crossBetween val="midCat"/>
      </c:valAx>
      <c:valAx>
        <c:axId val="56001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4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60A7DF8-61FF-4FCD-86B6-C8343B51CB4E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3BD8C9E-6FC8-44D1-93BE-854A987D853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890</v>
      </c>
      <c r="C2" s="3" t="s">
        <v>24</v>
      </c>
    </row>
    <row r="3" spans="1:3" x14ac:dyDescent="0.3">
      <c r="A3" s="2" t="s">
        <v>25</v>
      </c>
      <c r="B3" s="3">
        <v>1027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42991.390277777777</v>
      </c>
      <c r="C5" s="3" t="s">
        <v>18</v>
      </c>
    </row>
    <row r="6" spans="1:3" x14ac:dyDescent="0.3">
      <c r="A6" s="2" t="s">
        <v>29</v>
      </c>
      <c r="B6" s="3">
        <v>1.6</v>
      </c>
      <c r="C6" s="3" t="s">
        <v>30</v>
      </c>
    </row>
    <row r="7" spans="1:3" x14ac:dyDescent="0.3">
      <c r="A7" s="2" t="s">
        <v>31</v>
      </c>
      <c r="B7" s="8">
        <f>SUM(Verticales!H2:H30)</f>
        <v>0.16894703650000001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0.58436636557176036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1.6340774147257804</v>
      </c>
      <c r="C12" s="3" t="s">
        <v>38</v>
      </c>
    </row>
    <row r="13" spans="1:3" x14ac:dyDescent="0.3">
      <c r="A13" s="2" t="s">
        <v>39</v>
      </c>
      <c r="B13" s="8">
        <f>SUM(Verticales!G2:G30)</f>
        <v>0.28911150000000002</v>
      </c>
      <c r="C13" s="3" t="s">
        <v>18</v>
      </c>
    </row>
    <row r="14" spans="1:3" x14ac:dyDescent="0.3">
      <c r="A14" s="2" t="s">
        <v>40</v>
      </c>
      <c r="B14" s="8">
        <f>B13/B6</f>
        <v>0.18069468750000001</v>
      </c>
      <c r="C14" s="3" t="s">
        <v>18</v>
      </c>
    </row>
    <row r="15" spans="1:3" x14ac:dyDescent="0.3">
      <c r="A15" s="2" t="s">
        <v>41</v>
      </c>
      <c r="B15" s="8">
        <f>B13/B12</f>
        <v>0.17692644020082532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>
      <selection activeCell="I17" sqref="I17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-0.248</v>
      </c>
      <c r="D3" s="3">
        <v>0.72699999999999998</v>
      </c>
      <c r="E3" s="3">
        <v>0</v>
      </c>
      <c r="F3" s="3">
        <v>0</v>
      </c>
      <c r="G3" s="6">
        <f t="shared" ref="G3:G5" si="1">((B3-B2)/2+(B4-B3)/2)*ABS(C3)</f>
        <v>2.8272000000000002E-2</v>
      </c>
      <c r="H3" s="7">
        <f t="shared" si="0"/>
        <v>2.0553744000000002E-2</v>
      </c>
      <c r="I3" s="6">
        <v>0</v>
      </c>
    </row>
    <row r="4" spans="1:9" x14ac:dyDescent="0.3">
      <c r="A4" s="1">
        <v>2</v>
      </c>
      <c r="B4" s="3">
        <v>0.22800000000000001</v>
      </c>
      <c r="C4" s="3">
        <v>-0.19700000000000001</v>
      </c>
      <c r="D4" s="3">
        <v>1.081</v>
      </c>
      <c r="E4" s="3">
        <v>0</v>
      </c>
      <c r="F4" s="3">
        <v>0</v>
      </c>
      <c r="G4" s="6">
        <f t="shared" si="1"/>
        <v>4.5014500000000006E-2</v>
      </c>
      <c r="H4" s="7">
        <f t="shared" si="0"/>
        <v>4.8660674500000008E-2</v>
      </c>
      <c r="I4" s="6">
        <f t="shared" ref="I3:I5" si="2">SQRT(ABS(C4-C3)^2+(B4-B3)^2)</f>
        <v>0.23363432966925046</v>
      </c>
    </row>
    <row r="5" spans="1:9" x14ac:dyDescent="0.3">
      <c r="A5" s="1">
        <v>3</v>
      </c>
      <c r="B5" s="3">
        <v>0.45700000000000002</v>
      </c>
      <c r="C5" s="3">
        <v>-0.16900000000000001</v>
      </c>
      <c r="D5" s="3">
        <v>0.94099999999999995</v>
      </c>
      <c r="E5" s="3">
        <v>0</v>
      </c>
      <c r="F5" s="3">
        <v>0</v>
      </c>
      <c r="G5" s="6">
        <f t="shared" si="1"/>
        <v>3.8701000000000006E-2</v>
      </c>
      <c r="H5" s="7">
        <f t="shared" si="0"/>
        <v>3.6417641000000001E-2</v>
      </c>
      <c r="I5" s="6">
        <f t="shared" si="2"/>
        <v>0.23070543990118655</v>
      </c>
    </row>
    <row r="6" spans="1:9" x14ac:dyDescent="0.3">
      <c r="A6" s="1">
        <v>4</v>
      </c>
      <c r="B6" s="3">
        <v>0.68600000000000005</v>
      </c>
      <c r="C6" s="3">
        <v>-0.24</v>
      </c>
      <c r="D6" s="3">
        <v>0.36</v>
      </c>
      <c r="E6" s="3">
        <v>0</v>
      </c>
      <c r="F6" s="3">
        <v>0</v>
      </c>
      <c r="G6" s="6">
        <f t="shared" ref="G6:G11" si="3">((B6-B5)/2+(B7-B6)/2)*ABS(C6)</f>
        <v>5.484E-2</v>
      </c>
      <c r="H6" s="7">
        <f t="shared" ref="H6:H11" si="4">G6*D6</f>
        <v>1.97424E-2</v>
      </c>
      <c r="I6" s="6">
        <f t="shared" ref="I6:I11" si="5">SQRT(ABS(C6-C5)^2+(B6-B5)^2)</f>
        <v>0.2397540406333124</v>
      </c>
    </row>
    <row r="7" spans="1:9" x14ac:dyDescent="0.3">
      <c r="A7" s="1">
        <v>5</v>
      </c>
      <c r="B7" s="3">
        <v>0.91400000000000003</v>
      </c>
      <c r="C7" s="3">
        <v>-0.156</v>
      </c>
      <c r="D7" s="3">
        <v>0.23799999999999999</v>
      </c>
      <c r="E7" s="3">
        <v>0</v>
      </c>
      <c r="F7" s="3">
        <v>0</v>
      </c>
      <c r="G7" s="6">
        <f t="shared" si="3"/>
        <v>3.5645999999999997E-2</v>
      </c>
      <c r="H7" s="7">
        <f t="shared" si="4"/>
        <v>8.4837479999999993E-3</v>
      </c>
      <c r="I7" s="6">
        <f t="shared" si="5"/>
        <v>0.24298148077579901</v>
      </c>
    </row>
    <row r="8" spans="1:9" x14ac:dyDescent="0.3">
      <c r="A8" s="1">
        <v>6</v>
      </c>
      <c r="B8" s="3">
        <v>1.143</v>
      </c>
      <c r="C8" s="3">
        <v>-0.16300000000000001</v>
      </c>
      <c r="D8" s="3">
        <v>0.18</v>
      </c>
      <c r="E8" s="3">
        <v>0</v>
      </c>
      <c r="F8" s="3">
        <v>0</v>
      </c>
      <c r="G8" s="6">
        <f t="shared" si="3"/>
        <v>3.7245500000000001E-2</v>
      </c>
      <c r="H8" s="7">
        <f t="shared" si="4"/>
        <v>6.7041899999999996E-3</v>
      </c>
      <c r="I8" s="6">
        <f t="shared" si="5"/>
        <v>0.22910696191953661</v>
      </c>
    </row>
    <row r="9" spans="1:9" x14ac:dyDescent="0.3">
      <c r="A9" s="1">
        <v>7</v>
      </c>
      <c r="B9" s="3">
        <v>1.371</v>
      </c>
      <c r="C9" s="3">
        <v>-0.14299999999999999</v>
      </c>
      <c r="D9" s="3">
        <v>0.50800000000000001</v>
      </c>
      <c r="E9" s="3">
        <v>0</v>
      </c>
      <c r="F9" s="3">
        <v>0</v>
      </c>
      <c r="G9" s="6">
        <f t="shared" si="3"/>
        <v>3.2675500000000003E-2</v>
      </c>
      <c r="H9" s="7">
        <f t="shared" si="4"/>
        <v>1.6599154000000001E-2</v>
      </c>
      <c r="I9" s="6">
        <f t="shared" si="5"/>
        <v>0.22887551201471945</v>
      </c>
    </row>
    <row r="10" spans="1:9" x14ac:dyDescent="0.3">
      <c r="A10" s="1">
        <v>8</v>
      </c>
      <c r="B10" s="3">
        <v>1.6</v>
      </c>
      <c r="C10" s="3">
        <v>-0.14599999999999999</v>
      </c>
      <c r="D10" s="3">
        <v>0.70499999999999996</v>
      </c>
      <c r="E10" s="3">
        <v>0</v>
      </c>
      <c r="F10" s="3">
        <v>0</v>
      </c>
      <c r="G10" s="6">
        <f t="shared" si="3"/>
        <v>1.6717000000000006E-2</v>
      </c>
      <c r="H10" s="7">
        <f t="shared" si="4"/>
        <v>1.1785485000000004E-2</v>
      </c>
      <c r="I10" s="6">
        <f t="shared" si="5"/>
        <v>0.22901964981197584</v>
      </c>
    </row>
    <row r="11" spans="1:9" x14ac:dyDescent="0.3">
      <c r="B11" s="5">
        <v>1.6</v>
      </c>
      <c r="C11" s="5">
        <v>0</v>
      </c>
      <c r="D11" s="5">
        <v>0</v>
      </c>
      <c r="E11" s="5">
        <v>0</v>
      </c>
      <c r="F11" s="5">
        <v>0</v>
      </c>
      <c r="G11" s="6">
        <f t="shared" si="3"/>
        <v>0</v>
      </c>
      <c r="H11" s="7">
        <f t="shared" si="4"/>
        <v>0</v>
      </c>
      <c r="I11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-0.248</v>
      </c>
    </row>
    <row r="3" spans="1:3" x14ac:dyDescent="0.3">
      <c r="A3" s="1">
        <v>2</v>
      </c>
      <c r="B3" s="3">
        <v>0.22800000000000001</v>
      </c>
      <c r="C3" s="3">
        <v>-0.19700000000000001</v>
      </c>
    </row>
    <row r="4" spans="1:3" x14ac:dyDescent="0.3">
      <c r="A4" s="1">
        <v>3</v>
      </c>
      <c r="B4" s="3">
        <v>0.45700000000000002</v>
      </c>
      <c r="C4" s="3">
        <v>-0.16900000000000001</v>
      </c>
    </row>
    <row r="5" spans="1:3" x14ac:dyDescent="0.3">
      <c r="A5" s="1">
        <v>4</v>
      </c>
      <c r="B5" s="3">
        <v>0.68600000000000005</v>
      </c>
      <c r="C5" s="3">
        <v>-0.24</v>
      </c>
    </row>
    <row r="6" spans="1:3" x14ac:dyDescent="0.3">
      <c r="A6" s="1">
        <v>5</v>
      </c>
      <c r="B6" s="3">
        <v>0.91400000000000003</v>
      </c>
      <c r="C6" s="3">
        <v>-0.156</v>
      </c>
    </row>
    <row r="7" spans="1:3" x14ac:dyDescent="0.3">
      <c r="A7" s="1">
        <v>6</v>
      </c>
      <c r="B7" s="3">
        <v>1.143</v>
      </c>
      <c r="C7" s="3">
        <v>-0.16300000000000001</v>
      </c>
    </row>
    <row r="8" spans="1:3" x14ac:dyDescent="0.3">
      <c r="A8" s="1">
        <v>7</v>
      </c>
      <c r="B8" s="3">
        <v>1.371</v>
      </c>
      <c r="C8" s="3">
        <v>-0.14299999999999999</v>
      </c>
    </row>
    <row r="9" spans="1:3" x14ac:dyDescent="0.3">
      <c r="A9" s="1">
        <v>8</v>
      </c>
      <c r="B9" s="3">
        <v>1.6</v>
      </c>
      <c r="C9" s="3">
        <v>-0.14599999999999999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2017-10-30T21:17:18Z</dcterms:created>
  <dcterms:modified xsi:type="dcterms:W3CDTF">2017-11-29T22:02:41Z</dcterms:modified>
</cp:coreProperties>
</file>