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9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G4" i="3" l="1"/>
  <c r="H4" i="3" s="1"/>
  <c r="I4" i="3"/>
  <c r="G5" i="3"/>
  <c r="H5" i="3" s="1"/>
  <c r="B7" i="2" s="1"/>
  <c r="I5" i="3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 s="1"/>
  <c r="I11" i="3"/>
  <c r="I3" i="3"/>
  <c r="B12" i="2" s="1"/>
  <c r="G3" i="3"/>
  <c r="H3" i="3" s="1"/>
  <c r="H2" i="3"/>
  <c r="B13" i="2" l="1"/>
  <c r="B10" i="2" s="1"/>
  <c r="B14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<sst xmlns="http://schemas.openxmlformats.org/spreadsheetml/2006/main" count="84" uniqueCount="56">
  <si>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</si>
  <si>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</si>
  <si>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</si>
  <si>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Ovejas (Q30)</t>
  </si>
  <si>
    <t>Municipio</t>
  </si>
  <si>
    <t>Barbosa</t>
  </si>
  <si>
    <t>Dirección</t>
  </si>
  <si>
    <t>Ruta Nacional 62</t>
  </si>
  <si>
    <t>Barrio</t>
  </si>
  <si>
    <t>Alejandría</t>
  </si>
  <si>
    <t>Subcuenca</t>
  </si>
  <si>
    <t>Quebrada Ovejas</t>
  </si>
  <si>
    <t>Longitud</t>
  </si>
  <si>
    <t>-75.3363647461</t>
  </si>
  <si>
    <t>Latitud</t>
  </si>
  <si>
    <t>6.43700933456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</si>
  <si>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</si>
  <si>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</si>
  <si>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</si>
  <si>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</si>
  <si>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</si>
  <si>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</si>
  <si>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</si>
  <si>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</si>
  <si>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</si>
  <si>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</si>
  <si>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</si>
  <si>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</si>
  <si>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</si>
  <si>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</si>
  <si>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</si>
  <si>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</si>
  <si>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</si>
  <si>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</si>
  <si>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</si>
  <si>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</si>
  <si>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</si>
  <si>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</si>
  <si>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</si>
  <si>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</si>
  <si>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</si>
  <si>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</si>
  <si>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</si>
  <si>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</si>
  <si>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</si>
  <si>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</si>
  <si>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redrio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</si>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</sst>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9.1</c:v>
                </c:pt>
              </c:numCache>
            </c:numRef>
          </c:xVal>
          <c:yVal>
            <c:numRef>
              <c:f>Verticales!$C$2:$C$11</c:f>
              <c:numCache>
                <c:formatCode>General</c:formatCode>
                <c:ptCount val="10"/>
                <c:pt idx="0">
                  <c:v>0</c:v>
                </c:pt>
                <c:pt idx="1">
                  <c:v>-0.36</c:v>
                </c:pt>
                <c:pt idx="2">
                  <c:v>-0.62</c:v>
                </c:pt>
                <c:pt idx="3">
                  <c:v>-0.84</c:v>
                </c:pt>
                <c:pt idx="4">
                  <c:v>-0.83</c:v>
                </c:pt>
                <c:pt idx="5">
                  <c:v>-0.71</c:v>
                </c:pt>
                <c:pt idx="6">
                  <c:v>-0.44</c:v>
                </c:pt>
                <c:pt idx="7">
                  <c:v>-0.25</c:v>
                </c:pt>
                <c:pt idx="8">
                  <c:v>-0.05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EE-4210-B339-A0D037400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5958496"/>
        <c:axId val="1505944896"/>
      </c:scatterChart>
      <c:valAx>
        <c:axId val="1505958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05944896"/>
        <c:crosses val="autoZero"/>
        <c:crossBetween val="midCat"/>
      </c:valAx>
      <c:valAx>
        <c:axId val="150594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05958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899" cy="629373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9.1093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2" sqref="B7 B10 B12:B15"/>
    </sheetView>
  </sheetViews>
  <sheetFormatPr baseColWidth="10" defaultColWidth="9.1093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758</v>
      </c>
      <c r="C2" s="3" t="s">
        <v>24</v>
      </c>
    </row>
    <row r="3" spans="1:3" x14ac:dyDescent="0.3">
      <c r="A3" s="2" t="s">
        <v>25</v>
      </c>
      <c r="B3" s="3">
        <v>1022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42803.393055555563</v>
      </c>
      <c r="C5" s="3" t="s">
        <v>18</v>
      </c>
    </row>
    <row r="6" spans="1:3" x14ac:dyDescent="0.3">
      <c r="A6" s="2" t="s">
        <v>29</v>
      </c>
      <c r="B6" s="3">
        <v>9.1</v>
      </c>
      <c r="C6" s="3" t="s">
        <v>30</v>
      </c>
    </row>
    <row r="7" spans="1:3" x14ac:dyDescent="0.3">
      <c r="A7" s="2" t="s">
        <v>31</v>
      </c>
      <c r="B7" s="7">
        <f>SUM(Verticales!H2:H12)</f>
        <v>2.6410949999999995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0.6437769652650821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SUM(Verticales!I2:I12)</f>
        <v>9.301850568379443</v>
      </c>
      <c r="C12" s="3" t="s">
        <v>38</v>
      </c>
    </row>
    <row r="13" spans="1:3" x14ac:dyDescent="0.3">
      <c r="A13" s="2" t="s">
        <v>39</v>
      </c>
      <c r="B13" s="7">
        <f>SUM(Verticales!G2:G12)</f>
        <v>4.1025</v>
      </c>
      <c r="C13" s="3" t="s">
        <v>18</v>
      </c>
    </row>
    <row r="14" spans="1:3" x14ac:dyDescent="0.3">
      <c r="A14" s="2" t="s">
        <v>40</v>
      </c>
      <c r="B14" s="7">
        <f>B13/B6</f>
        <v>0.45082417582417583</v>
      </c>
      <c r="C14" s="3" t="s">
        <v>18</v>
      </c>
    </row>
    <row r="15" spans="1:3" x14ac:dyDescent="0.3">
      <c r="A15" s="2" t="s">
        <v>41</v>
      </c>
      <c r="B15" s="7">
        <f>B13/B12</f>
        <v>0.44104127128702442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1"/>
  <sheetViews>
    <sheetView workbookViewId="0">
      <selection activeCell="B2" sqref="B2:C11"/>
    </sheetView>
  </sheetViews>
  <sheetFormatPr baseColWidth="10" defaultColWidth="9.1093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3" si="0">G2*D2</f>
        <v>0</v>
      </c>
      <c r="I2" s="5">
        <v>0</v>
      </c>
    </row>
    <row r="3" spans="1:9" x14ac:dyDescent="0.3">
      <c r="A3" s="1">
        <v>2</v>
      </c>
      <c r="B3" s="3">
        <v>1</v>
      </c>
      <c r="C3" s="3">
        <v>-0.36</v>
      </c>
      <c r="D3" s="3">
        <v>8.4000000000000005E-2</v>
      </c>
      <c r="E3" s="3">
        <v>-999</v>
      </c>
      <c r="F3" s="3">
        <v>-999</v>
      </c>
      <c r="G3" s="5">
        <f t="shared" ref="G3" si="1">((B3-B2)/2+(B4-B3)/2)*ABS(C3)</f>
        <v>0.36</v>
      </c>
      <c r="H3" s="6">
        <f t="shared" si="0"/>
        <v>3.024E-2</v>
      </c>
      <c r="I3" s="5">
        <f t="shared" ref="I3" si="2">SQRT(ABS(C3-C2)^2+(B3-B2)^2)</f>
        <v>1.0628264204469138</v>
      </c>
    </row>
    <row r="4" spans="1:9" x14ac:dyDescent="0.3">
      <c r="A4" s="1">
        <v>3</v>
      </c>
      <c r="B4" s="3">
        <v>2</v>
      </c>
      <c r="C4" s="3">
        <v>-0.62</v>
      </c>
      <c r="D4" s="3">
        <v>0.49299999999999999</v>
      </c>
      <c r="E4" s="3">
        <v>-999</v>
      </c>
      <c r="F4" s="3">
        <v>-999</v>
      </c>
      <c r="G4" s="5">
        <f t="shared" ref="G4:G11" si="3">((B4-B3)/2+(B5-B4)/2)*ABS(C4)</f>
        <v>0.62</v>
      </c>
      <c r="H4" s="6">
        <f t="shared" ref="H4:H11" si="4">G4*D4</f>
        <v>0.30565999999999999</v>
      </c>
      <c r="I4" s="5">
        <f t="shared" ref="I4:I11" si="5">SQRT(ABS(C4-C3)^2+(B4-B3)^2)</f>
        <v>1.0332473082471592</v>
      </c>
    </row>
    <row r="5" spans="1:9" x14ac:dyDescent="0.3">
      <c r="A5" s="1">
        <v>4</v>
      </c>
      <c r="B5" s="3">
        <v>3</v>
      </c>
      <c r="C5" s="3">
        <v>-0.84</v>
      </c>
      <c r="D5" s="3">
        <v>0.94599999999999995</v>
      </c>
      <c r="E5" s="3">
        <v>-999</v>
      </c>
      <c r="F5" s="3">
        <v>-999</v>
      </c>
      <c r="G5" s="5">
        <f t="shared" si="3"/>
        <v>0.84</v>
      </c>
      <c r="H5" s="6">
        <f t="shared" si="4"/>
        <v>0.7946399999999999</v>
      </c>
      <c r="I5" s="5">
        <f t="shared" si="5"/>
        <v>1.0239140588936164</v>
      </c>
    </row>
    <row r="6" spans="1:9" x14ac:dyDescent="0.3">
      <c r="A6" s="1">
        <v>5</v>
      </c>
      <c r="B6" s="3">
        <v>4</v>
      </c>
      <c r="C6" s="3">
        <v>-0.83</v>
      </c>
      <c r="D6" s="3">
        <v>1.268</v>
      </c>
      <c r="E6" s="3">
        <v>-999</v>
      </c>
      <c r="F6" s="3">
        <v>-999</v>
      </c>
      <c r="G6" s="5">
        <f t="shared" si="3"/>
        <v>0.83</v>
      </c>
      <c r="H6" s="6">
        <f t="shared" si="4"/>
        <v>1.05244</v>
      </c>
      <c r="I6" s="5">
        <f t="shared" si="5"/>
        <v>1.0000499987500624</v>
      </c>
    </row>
    <row r="7" spans="1:9" x14ac:dyDescent="0.3">
      <c r="A7" s="1">
        <v>6</v>
      </c>
      <c r="B7" s="3">
        <v>5</v>
      </c>
      <c r="C7" s="3">
        <v>-0.71</v>
      </c>
      <c r="D7" s="3">
        <v>0.48299999999999998</v>
      </c>
      <c r="E7" s="3">
        <v>-999</v>
      </c>
      <c r="F7" s="3">
        <v>-999</v>
      </c>
      <c r="G7" s="5">
        <f t="shared" si="3"/>
        <v>0.71</v>
      </c>
      <c r="H7" s="6">
        <f t="shared" si="4"/>
        <v>0.34292999999999996</v>
      </c>
      <c r="I7" s="5">
        <f t="shared" si="5"/>
        <v>1.0071742649611337</v>
      </c>
    </row>
    <row r="8" spans="1:9" x14ac:dyDescent="0.3">
      <c r="A8" s="1">
        <v>7</v>
      </c>
      <c r="B8" s="3">
        <v>6</v>
      </c>
      <c r="C8" s="3">
        <v>-0.44</v>
      </c>
      <c r="D8" s="3">
        <v>0.19900000000000001</v>
      </c>
      <c r="E8" s="3">
        <v>-999</v>
      </c>
      <c r="F8" s="3">
        <v>-999</v>
      </c>
      <c r="G8" s="5">
        <f t="shared" si="3"/>
        <v>0.44</v>
      </c>
      <c r="H8" s="6">
        <f t="shared" si="4"/>
        <v>8.7559999999999999E-2</v>
      </c>
      <c r="I8" s="5">
        <f t="shared" si="5"/>
        <v>1.0358088626768938</v>
      </c>
    </row>
    <row r="9" spans="1:9" x14ac:dyDescent="0.3">
      <c r="A9" s="1">
        <v>8</v>
      </c>
      <c r="B9" s="3">
        <v>7</v>
      </c>
      <c r="C9" s="3">
        <v>-0.25</v>
      </c>
      <c r="D9" s="3">
        <v>0.1</v>
      </c>
      <c r="E9" s="3">
        <v>-999</v>
      </c>
      <c r="F9" s="3">
        <v>-999</v>
      </c>
      <c r="G9" s="5">
        <f t="shared" si="3"/>
        <v>0.25</v>
      </c>
      <c r="H9" s="6">
        <f t="shared" si="4"/>
        <v>2.5000000000000001E-2</v>
      </c>
      <c r="I9" s="5">
        <f t="shared" si="5"/>
        <v>1.0178899744078433</v>
      </c>
    </row>
    <row r="10" spans="1:9" x14ac:dyDescent="0.3">
      <c r="A10" s="1">
        <v>9</v>
      </c>
      <c r="B10" s="3">
        <v>8</v>
      </c>
      <c r="C10" s="3">
        <v>-0.05</v>
      </c>
      <c r="D10" s="3">
        <v>0.05</v>
      </c>
      <c r="E10" s="3">
        <v>-999</v>
      </c>
      <c r="F10" s="3">
        <v>-999</v>
      </c>
      <c r="G10" s="5">
        <f t="shared" si="3"/>
        <v>5.2499999999999991E-2</v>
      </c>
      <c r="H10" s="6">
        <f t="shared" si="4"/>
        <v>2.6249999999999997E-3</v>
      </c>
      <c r="I10" s="5">
        <f t="shared" si="5"/>
        <v>1.019803902718557</v>
      </c>
    </row>
    <row r="11" spans="1:9" x14ac:dyDescent="0.3">
      <c r="A11" s="1">
        <v>10</v>
      </c>
      <c r="B11" s="3">
        <v>9.1</v>
      </c>
      <c r="C11" s="3">
        <v>0</v>
      </c>
      <c r="D11" s="3">
        <v>0</v>
      </c>
      <c r="E11" s="3">
        <v>-999</v>
      </c>
      <c r="F11" s="3">
        <v>-999</v>
      </c>
      <c r="G11" s="5">
        <f t="shared" si="3"/>
        <v>0</v>
      </c>
      <c r="H11" s="6">
        <f t="shared" si="4"/>
        <v>0</v>
      </c>
      <c r="I11" s="5">
        <f t="shared" si="5"/>
        <v>1.1011357772772616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1"/>
  <sheetViews>
    <sheetView workbookViewId="0"/>
  </sheetViews>
  <sheetFormatPr baseColWidth="10" defaultColWidth="9.1093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1</v>
      </c>
      <c r="C3" s="3">
        <v>-0.36</v>
      </c>
    </row>
    <row r="4" spans="1:3" x14ac:dyDescent="0.3">
      <c r="A4" s="1">
        <v>3</v>
      </c>
      <c r="B4" s="3">
        <v>2</v>
      </c>
      <c r="C4" s="3">
        <v>-0.62</v>
      </c>
    </row>
    <row r="5" spans="1:3" x14ac:dyDescent="0.3">
      <c r="A5" s="1">
        <v>4</v>
      </c>
      <c r="B5" s="3">
        <v>3</v>
      </c>
      <c r="C5" s="3">
        <v>-0.84</v>
      </c>
    </row>
    <row r="6" spans="1:3" x14ac:dyDescent="0.3">
      <c r="A6" s="1">
        <v>5</v>
      </c>
      <c r="B6" s="3">
        <v>4</v>
      </c>
      <c r="C6" s="3">
        <v>-0.83</v>
      </c>
    </row>
    <row r="7" spans="1:3" x14ac:dyDescent="0.3">
      <c r="A7" s="1">
        <v>6</v>
      </c>
      <c r="B7" s="3">
        <v>5</v>
      </c>
      <c r="C7" s="3">
        <v>-0.71</v>
      </c>
    </row>
    <row r="8" spans="1:3" x14ac:dyDescent="0.3">
      <c r="A8" s="1">
        <v>7</v>
      </c>
      <c r="B8" s="3">
        <v>6</v>
      </c>
      <c r="C8" s="3">
        <v>-0.44</v>
      </c>
    </row>
    <row r="9" spans="1:3" x14ac:dyDescent="0.3">
      <c r="A9" s="1">
        <v>8</v>
      </c>
      <c r="B9" s="3">
        <v>7</v>
      </c>
      <c r="C9" s="3">
        <v>-0.25</v>
      </c>
    </row>
    <row r="10" spans="1:3" x14ac:dyDescent="0.3">
      <c r="A10" s="1">
        <v>9</v>
      </c>
      <c r="B10" s="3">
        <v>8</v>
      </c>
      <c r="C10" s="3">
        <v>-0.05</v>
      </c>
    </row>
    <row r="11" spans="1:3" x14ac:dyDescent="0.3">
      <c r="A11" s="1">
        <v>10</v>
      </c>
      <c r="B11" s="3">
        <v>9.1</v>
      </c>
      <c r="C11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2017-07-27T05:57:42Z</dcterms:created>
  <dcterms:modified xsi:type="dcterms:W3CDTF">2017-11-29T20:50:20Z</dcterms:modified>
</cp:coreProperties>
</file>