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0" i="2" s="1"/>
  <c r="B12" i="2"/>
  <c r="B7" i="2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 s="1"/>
  <c r="I11" i="3"/>
  <c r="G12" i="3"/>
  <c r="H12" i="3" s="1"/>
  <c r="I12" i="3"/>
  <c r="G13" i="3"/>
  <c r="H13" i="3" s="1"/>
  <c r="I13" i="3"/>
  <c r="G14" i="3"/>
  <c r="H14" i="3"/>
  <c r="I14" i="3"/>
  <c r="I5" i="3"/>
  <c r="G5" i="3"/>
  <c r="H5" i="3" s="1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<sst xmlns="http://schemas.openxmlformats.org/spreadsheetml/2006/main" count="84" uniqueCount="56">
  <si>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</si>
  <si>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</si>
  <si>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</si>
  <si>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Aula Ambiental (E8)</t>
  </si>
  <si>
    <t>Municipio</t>
  </si>
  <si>
    <t>Medellín</t>
  </si>
  <si>
    <t>Dirección</t>
  </si>
  <si>
    <t>Avenida Regional</t>
  </si>
  <si>
    <t>Barrio</t>
  </si>
  <si>
    <t>Chagualo</t>
  </si>
  <si>
    <t>Subcuenca</t>
  </si>
  <si>
    <t>Rio Aburrá</t>
  </si>
  <si>
    <t>Longitud</t>
  </si>
  <si>
    <t>-75.5725</t>
  </si>
  <si>
    <t>Latitud</t>
  </si>
  <si>
    <t>6.264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</si>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</sst>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4.0999999999999996</c:v>
                </c:pt>
                <c:pt idx="3">
                  <c:v>8.1999999999999993</c:v>
                </c:pt>
                <c:pt idx="4">
                  <c:v>12.3</c:v>
                </c:pt>
                <c:pt idx="5">
                  <c:v>16.399999999999999</c:v>
                </c:pt>
                <c:pt idx="6">
                  <c:v>20.5</c:v>
                </c:pt>
                <c:pt idx="7">
                  <c:v>24.6</c:v>
                </c:pt>
                <c:pt idx="8">
                  <c:v>28.7</c:v>
                </c:pt>
                <c:pt idx="9">
                  <c:v>32.799999999999997</c:v>
                </c:pt>
                <c:pt idx="10">
                  <c:v>36.9</c:v>
                </c:pt>
                <c:pt idx="11">
                  <c:v>41</c:v>
                </c:pt>
                <c:pt idx="12">
                  <c:v>41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-0.377</c:v>
                </c:pt>
                <c:pt idx="2">
                  <c:v>-0.44400000000000001</c:v>
                </c:pt>
                <c:pt idx="3">
                  <c:v>-0.41399999999999998</c:v>
                </c:pt>
                <c:pt idx="4">
                  <c:v>-0.40600000000000003</c:v>
                </c:pt>
                <c:pt idx="5">
                  <c:v>-0.38800000000000001</c:v>
                </c:pt>
                <c:pt idx="6">
                  <c:v>-0.38700000000000001</c:v>
                </c:pt>
                <c:pt idx="7">
                  <c:v>-0.49</c:v>
                </c:pt>
                <c:pt idx="8">
                  <c:v>-0.5</c:v>
                </c:pt>
                <c:pt idx="9">
                  <c:v>-0.375</c:v>
                </c:pt>
                <c:pt idx="10">
                  <c:v>-0.32700000000000001</c:v>
                </c:pt>
                <c:pt idx="11">
                  <c:v>-0.32300000000000001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F-4939-879B-857C2EDEC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458144"/>
        <c:axId val="745458472"/>
      </c:scatterChart>
      <c:valAx>
        <c:axId val="74545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8472"/>
        <c:crosses val="autoZero"/>
        <c:crossBetween val="midCat"/>
      </c:valAx>
      <c:valAx>
        <c:axId val="74545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545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11307FF-AE23-4F92-95C5-8EC565878CB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F918975-10FF-4F16-B773-B3D6CCC079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819</v>
      </c>
      <c r="C2" s="3" t="s">
        <v>24</v>
      </c>
    </row>
    <row r="3" spans="1:3" x14ac:dyDescent="0.3">
      <c r="A3" s="2" t="s">
        <v>25</v>
      </c>
      <c r="B3" s="3">
        <v>99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42926.674305555563</v>
      </c>
      <c r="C5" s="3" t="s">
        <v>18</v>
      </c>
    </row>
    <row r="6" spans="1:3" x14ac:dyDescent="0.3">
      <c r="A6" s="2" t="s">
        <v>29</v>
      </c>
      <c r="B6" s="3">
        <v>41</v>
      </c>
      <c r="C6" s="3" t="s">
        <v>30</v>
      </c>
    </row>
    <row r="7" spans="1:3" x14ac:dyDescent="0.3">
      <c r="A7" s="2" t="s">
        <v>31</v>
      </c>
      <c r="B7" s="8">
        <f>SUM(Verticales!H2:H30)</f>
        <v>12.85765945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0.76844266111247228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41.704198329884228</v>
      </c>
      <c r="C12" s="3" t="s">
        <v>38</v>
      </c>
    </row>
    <row r="13" spans="1:3" x14ac:dyDescent="0.3">
      <c r="A13" s="2" t="s">
        <v>39</v>
      </c>
      <c r="B13" s="8">
        <f>SUM(Verticales!G2:G30)</f>
        <v>16.732100000000003</v>
      </c>
      <c r="C13" s="3" t="s">
        <v>18</v>
      </c>
    </row>
    <row r="14" spans="1:3" x14ac:dyDescent="0.3">
      <c r="A14" s="2" t="s">
        <v>40</v>
      </c>
      <c r="B14" s="8">
        <f>B13/B6</f>
        <v>0.40810000000000007</v>
      </c>
      <c r="C14" s="3" t="s">
        <v>18</v>
      </c>
    </row>
    <row r="15" spans="1:3" x14ac:dyDescent="0.3">
      <c r="A15" s="2" t="s">
        <v>41</v>
      </c>
      <c r="B15" s="8">
        <f>B13/B12</f>
        <v>0.40120900700805895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-0.377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0.77284999999999993</v>
      </c>
      <c r="H3" s="7">
        <f t="shared" si="0"/>
        <v>0</v>
      </c>
      <c r="I3" s="6">
        <f t="shared" ref="I3:I5" si="2">SQRT(ABS(C3-C2)^2+(B3-B2)^2)</f>
        <v>0.377</v>
      </c>
    </row>
    <row r="4" spans="1:9" x14ac:dyDescent="0.3">
      <c r="A4" s="1">
        <v>2</v>
      </c>
      <c r="B4" s="3">
        <v>4.0999999999999996</v>
      </c>
      <c r="C4" s="3">
        <v>-0.44400000000000001</v>
      </c>
      <c r="D4" s="3">
        <v>0.876</v>
      </c>
      <c r="E4" s="3">
        <v>0</v>
      </c>
      <c r="F4" s="3">
        <v>0</v>
      </c>
      <c r="G4" s="6">
        <f t="shared" si="1"/>
        <v>1.8203999999999998</v>
      </c>
      <c r="H4" s="7">
        <f t="shared" si="0"/>
        <v>1.5946703999999998</v>
      </c>
      <c r="I4" s="6">
        <f t="shared" si="2"/>
        <v>4.1005474024817712</v>
      </c>
    </row>
    <row r="5" spans="1:9" x14ac:dyDescent="0.3">
      <c r="A5" s="1">
        <v>3</v>
      </c>
      <c r="B5" s="3">
        <v>8.1999999999999993</v>
      </c>
      <c r="C5" s="3">
        <v>-0.41399999999999998</v>
      </c>
      <c r="D5" s="3">
        <v>0.748</v>
      </c>
      <c r="E5" s="3">
        <v>0</v>
      </c>
      <c r="F5" s="3">
        <v>0</v>
      </c>
      <c r="G5" s="6">
        <f t="shared" si="1"/>
        <v>1.6974000000000002</v>
      </c>
      <c r="H5" s="7">
        <f t="shared" si="0"/>
        <v>1.2696552000000001</v>
      </c>
      <c r="I5" s="6">
        <f t="shared" si="2"/>
        <v>4.1001097546285274</v>
      </c>
    </row>
    <row r="6" spans="1:9" x14ac:dyDescent="0.3">
      <c r="A6" s="1">
        <v>4</v>
      </c>
      <c r="B6" s="3">
        <v>12.3</v>
      </c>
      <c r="C6" s="3">
        <v>-0.40600000000000003</v>
      </c>
      <c r="D6" s="3">
        <v>0.81299999999999994</v>
      </c>
      <c r="E6" s="3">
        <v>0</v>
      </c>
      <c r="F6" s="3">
        <v>0</v>
      </c>
      <c r="G6" s="6">
        <f t="shared" ref="G6:G14" si="3">((B6-B5)/2+(B7-B6)/2)*ABS(C6)</f>
        <v>1.6646000000000001</v>
      </c>
      <c r="H6" s="7">
        <f t="shared" ref="H6:H14" si="4">G6*D6</f>
        <v>1.3533198</v>
      </c>
      <c r="I6" s="6">
        <f t="shared" ref="I6:I14" si="5">SQRT(ABS(C6-C5)^2+(B6-B5)^2)</f>
        <v>4.1000078048706214</v>
      </c>
    </row>
    <row r="7" spans="1:9" x14ac:dyDescent="0.3">
      <c r="A7" s="1">
        <v>5</v>
      </c>
      <c r="B7" s="3">
        <v>16.399999999999999</v>
      </c>
      <c r="C7" s="3">
        <v>-0.38800000000000001</v>
      </c>
      <c r="D7" s="3">
        <v>0.81299999999999994</v>
      </c>
      <c r="E7" s="3">
        <v>0</v>
      </c>
      <c r="F7" s="3">
        <v>0</v>
      </c>
      <c r="G7" s="6">
        <f t="shared" si="3"/>
        <v>1.5908</v>
      </c>
      <c r="H7" s="7">
        <f t="shared" si="4"/>
        <v>1.2933203999999998</v>
      </c>
      <c r="I7" s="6">
        <f t="shared" si="5"/>
        <v>4.100039512004729</v>
      </c>
    </row>
    <row r="8" spans="1:9" x14ac:dyDescent="0.3">
      <c r="A8" s="1">
        <v>6</v>
      </c>
      <c r="B8" s="3">
        <v>20.5</v>
      </c>
      <c r="C8" s="3">
        <v>-0.38700000000000001</v>
      </c>
      <c r="D8" s="3">
        <v>0.73299999999999998</v>
      </c>
      <c r="E8" s="3">
        <v>0</v>
      </c>
      <c r="F8" s="3">
        <v>0</v>
      </c>
      <c r="G8" s="6">
        <f t="shared" si="3"/>
        <v>1.5867000000000007</v>
      </c>
      <c r="H8" s="7">
        <f t="shared" si="4"/>
        <v>1.1630511000000006</v>
      </c>
      <c r="I8" s="6">
        <f t="shared" si="5"/>
        <v>4.1000001219512194</v>
      </c>
    </row>
    <row r="9" spans="1:9" x14ac:dyDescent="0.3">
      <c r="A9" s="1">
        <v>7</v>
      </c>
      <c r="B9" s="3">
        <v>24.6</v>
      </c>
      <c r="C9" s="3">
        <v>-0.49</v>
      </c>
      <c r="D9" s="3">
        <v>0.93700000000000006</v>
      </c>
      <c r="E9" s="3">
        <v>0</v>
      </c>
      <c r="F9" s="3">
        <v>0</v>
      </c>
      <c r="G9" s="6">
        <f t="shared" si="3"/>
        <v>2.0089999999999999</v>
      </c>
      <c r="H9" s="7">
        <f t="shared" si="4"/>
        <v>1.882433</v>
      </c>
      <c r="I9" s="6">
        <f t="shared" si="5"/>
        <v>4.1012935764219574</v>
      </c>
    </row>
    <row r="10" spans="1:9" x14ac:dyDescent="0.3">
      <c r="A10" s="1">
        <v>8</v>
      </c>
      <c r="B10" s="3">
        <v>28.7</v>
      </c>
      <c r="C10" s="3">
        <v>-0.5</v>
      </c>
      <c r="D10" s="3">
        <v>0.80900000000000005</v>
      </c>
      <c r="E10" s="3">
        <v>0</v>
      </c>
      <c r="F10" s="3">
        <v>0</v>
      </c>
      <c r="G10" s="6">
        <f t="shared" si="3"/>
        <v>2.0499999999999989</v>
      </c>
      <c r="H10" s="7">
        <f t="shared" si="4"/>
        <v>1.6584499999999993</v>
      </c>
      <c r="I10" s="6">
        <f t="shared" si="5"/>
        <v>4.1000121951038127</v>
      </c>
    </row>
    <row r="11" spans="1:9" x14ac:dyDescent="0.3">
      <c r="A11" s="1">
        <v>9</v>
      </c>
      <c r="B11" s="3">
        <v>32.799999999999997</v>
      </c>
      <c r="C11" s="3">
        <v>-0.375</v>
      </c>
      <c r="D11" s="3">
        <v>0.96699999999999997</v>
      </c>
      <c r="E11" s="3">
        <v>0</v>
      </c>
      <c r="F11" s="3">
        <v>0</v>
      </c>
      <c r="G11" s="6">
        <f t="shared" si="3"/>
        <v>1.5374999999999999</v>
      </c>
      <c r="H11" s="7">
        <f t="shared" si="4"/>
        <v>1.4867624999999998</v>
      </c>
      <c r="I11" s="6">
        <f t="shared" si="5"/>
        <v>4.1019050452198407</v>
      </c>
    </row>
    <row r="12" spans="1:9" x14ac:dyDescent="0.3">
      <c r="A12" s="1">
        <v>10</v>
      </c>
      <c r="B12" s="3">
        <v>36.9</v>
      </c>
      <c r="C12" s="3">
        <v>-0.32700000000000001</v>
      </c>
      <c r="D12" s="3">
        <v>0.76</v>
      </c>
      <c r="E12" s="3">
        <v>0</v>
      </c>
      <c r="F12" s="3">
        <v>0</v>
      </c>
      <c r="G12" s="6">
        <f t="shared" si="3"/>
        <v>1.3407000000000004</v>
      </c>
      <c r="H12" s="7">
        <f t="shared" si="4"/>
        <v>1.0189320000000004</v>
      </c>
      <c r="I12" s="6">
        <f t="shared" si="5"/>
        <v>4.1002809659826989</v>
      </c>
    </row>
    <row r="13" spans="1:9" x14ac:dyDescent="0.3">
      <c r="A13" s="1">
        <v>11</v>
      </c>
      <c r="B13" s="3">
        <v>41</v>
      </c>
      <c r="C13" s="3">
        <v>-0.32300000000000001</v>
      </c>
      <c r="D13" s="3">
        <v>0.20699999999999999</v>
      </c>
      <c r="E13" s="3">
        <v>0</v>
      </c>
      <c r="F13" s="3">
        <v>0</v>
      </c>
      <c r="G13" s="6">
        <f t="shared" si="3"/>
        <v>0.66215000000000024</v>
      </c>
      <c r="H13" s="7">
        <f t="shared" si="4"/>
        <v>0.13706505000000005</v>
      </c>
      <c r="I13" s="6">
        <f t="shared" si="5"/>
        <v>4.1000019512190491</v>
      </c>
    </row>
    <row r="14" spans="1:9" x14ac:dyDescent="0.3">
      <c r="B14" s="5">
        <v>41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0.32300000000000001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-0.377</v>
      </c>
    </row>
    <row r="3" spans="1:3" x14ac:dyDescent="0.3">
      <c r="A3" s="1">
        <v>2</v>
      </c>
      <c r="B3" s="3">
        <v>4.0999999999999996</v>
      </c>
      <c r="C3" s="3">
        <v>-0.44400000000000001</v>
      </c>
    </row>
    <row r="4" spans="1:3" x14ac:dyDescent="0.3">
      <c r="A4" s="1">
        <v>3</v>
      </c>
      <c r="B4" s="3">
        <v>8.1999999999999993</v>
      </c>
      <c r="C4" s="3">
        <v>-0.41399999999999998</v>
      </c>
    </row>
    <row r="5" spans="1:3" x14ac:dyDescent="0.3">
      <c r="A5" s="1">
        <v>4</v>
      </c>
      <c r="B5" s="3">
        <v>12.3</v>
      </c>
      <c r="C5" s="3">
        <v>-0.40600000000000003</v>
      </c>
    </row>
    <row r="6" spans="1:3" x14ac:dyDescent="0.3">
      <c r="A6" s="1">
        <v>5</v>
      </c>
      <c r="B6" s="3">
        <v>16.399999999999999</v>
      </c>
      <c r="C6" s="3">
        <v>-0.38800000000000001</v>
      </c>
    </row>
    <row r="7" spans="1:3" x14ac:dyDescent="0.3">
      <c r="A7" s="1">
        <v>6</v>
      </c>
      <c r="B7" s="3">
        <v>20.5</v>
      </c>
      <c r="C7" s="3">
        <v>-0.38700000000000001</v>
      </c>
    </row>
    <row r="8" spans="1:3" x14ac:dyDescent="0.3">
      <c r="A8" s="1">
        <v>7</v>
      </c>
      <c r="B8" s="3">
        <v>24.6</v>
      </c>
      <c r="C8" s="3">
        <v>-0.49</v>
      </c>
    </row>
    <row r="9" spans="1:3" x14ac:dyDescent="0.3">
      <c r="A9" s="1">
        <v>8</v>
      </c>
      <c r="B9" s="3">
        <v>28.7</v>
      </c>
      <c r="C9" s="3">
        <v>-0.5</v>
      </c>
    </row>
    <row r="10" spans="1:3" x14ac:dyDescent="0.3">
      <c r="A10" s="1">
        <v>9</v>
      </c>
      <c r="B10" s="3">
        <v>32.799999999999997</v>
      </c>
      <c r="C10" s="3">
        <v>-0.375</v>
      </c>
    </row>
    <row r="11" spans="1:3" x14ac:dyDescent="0.3">
      <c r="A11" s="1">
        <v>10</v>
      </c>
      <c r="B11" s="3">
        <v>36.9</v>
      </c>
      <c r="C11" s="3">
        <v>-0.32700000000000001</v>
      </c>
    </row>
    <row r="12" spans="1:3" x14ac:dyDescent="0.3">
      <c r="A12" s="1">
        <v>11</v>
      </c>
      <c r="B12" s="3">
        <v>41</v>
      </c>
      <c r="C12" s="3">
        <v>-0.32300000000000001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2017-08-04T16:17:29Z</dcterms:created>
  <dcterms:modified xsi:type="dcterms:W3CDTF">2017-11-29T16:20:01Z</dcterms:modified>
</cp:coreProperties>
</file>