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7" i="2" l="1"/>
  <c r="B10" i="2" s="1"/>
  <c r="B12" i="2"/>
  <c r="B13" i="2"/>
  <c r="B14" i="2" s="1"/>
  <c r="G6" i="3"/>
  <c r="H6" i="3" s="1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I5" i="3"/>
  <c r="G5" i="3"/>
  <c r="H5" i="3" s="1"/>
  <c r="I4" i="3"/>
  <c r="G4" i="3"/>
  <c r="H4" i="3" s="1"/>
  <c r="I3" i="3"/>
  <c r="G3" i="3"/>
  <c r="H3" i="3" s="1"/>
  <c r="H2" i="3"/>
  <c r="B15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<sst xmlns="http://schemas.openxmlformats.org/spreadsheetml/2006/main" count="84" uniqueCount="56">
  <si>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</si>
  <si>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</si>
  <si>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</si>
  <si>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Rodas</t>
  </si>
  <si>
    <t>Municipio</t>
  </si>
  <si>
    <t>Copacabana</t>
  </si>
  <si>
    <t>Dirección</t>
  </si>
  <si>
    <t>Calle 40 Cra 27</t>
  </si>
  <si>
    <t>Barrio</t>
  </si>
  <si>
    <t>Machado</t>
  </si>
  <si>
    <t>Subcuenca</t>
  </si>
  <si>
    <t>Quebrada Rodas</t>
  </si>
  <si>
    <t>Longitud</t>
  </si>
  <si>
    <t>-75.535</t>
  </si>
  <si>
    <t>Latitud</t>
  </si>
  <si>
    <t>6.334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</si>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</sst>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0.27788099999999999</c:v>
                </c:pt>
                <c:pt idx="3">
                  <c:v>0.55678799999999995</c:v>
                </c:pt>
                <c:pt idx="4">
                  <c:v>0.83467000000000002</c:v>
                </c:pt>
                <c:pt idx="5">
                  <c:v>1.11358</c:v>
                </c:pt>
                <c:pt idx="6">
                  <c:v>1.3914599999999999</c:v>
                </c:pt>
                <c:pt idx="7">
                  <c:v>1.66934</c:v>
                </c:pt>
                <c:pt idx="8">
                  <c:v>1.94825</c:v>
                </c:pt>
                <c:pt idx="9">
                  <c:v>1.94825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-0.103642</c:v>
                </c:pt>
                <c:pt idx="2">
                  <c:v>-0.14924499999999999</c:v>
                </c:pt>
                <c:pt idx="3">
                  <c:v>-0.177228</c:v>
                </c:pt>
                <c:pt idx="4">
                  <c:v>-0.255996</c:v>
                </c:pt>
                <c:pt idx="5">
                  <c:v>-0.313</c:v>
                </c:pt>
                <c:pt idx="6">
                  <c:v>-0.31714500000000001</c:v>
                </c:pt>
                <c:pt idx="7">
                  <c:v>-0.21557599999999999</c:v>
                </c:pt>
                <c:pt idx="8">
                  <c:v>-0.103642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70-48DC-AC33-984701C5C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7608"/>
        <c:axId val="560013840"/>
      </c:scatterChart>
      <c:valAx>
        <c:axId val="560007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840"/>
        <c:crosses val="autoZero"/>
        <c:crossBetween val="midCat"/>
      </c:valAx>
      <c:valAx>
        <c:axId val="56001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6514B34-BD17-4C30-AFF4-843570297DCA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FCD9D0-3FAD-4FFC-A3B5-62B3BF73694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8" sqref="B8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878</v>
      </c>
      <c r="C2" s="3" t="s">
        <v>24</v>
      </c>
    </row>
    <row r="3" spans="1:3" x14ac:dyDescent="0.3">
      <c r="A3" s="2" t="s">
        <v>25</v>
      </c>
      <c r="B3" s="3">
        <v>1058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42949.447916666657</v>
      </c>
      <c r="C5" s="3" t="s">
        <v>18</v>
      </c>
    </row>
    <row r="6" spans="1:3" x14ac:dyDescent="0.3">
      <c r="A6" s="2" t="s">
        <v>29</v>
      </c>
      <c r="B6" s="3">
        <v>1.94825</v>
      </c>
      <c r="C6" s="3" t="s">
        <v>30</v>
      </c>
    </row>
    <row r="7" spans="1:3" x14ac:dyDescent="0.3">
      <c r="A7" s="2" t="s">
        <v>31</v>
      </c>
      <c r="B7" s="8">
        <f>SUM(Verticales!H2:H30)</f>
        <v>0.13218529571838067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0.31008222466158636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2.216999587865534</v>
      </c>
      <c r="C12" s="3" t="s">
        <v>38</v>
      </c>
    </row>
    <row r="13" spans="1:3" x14ac:dyDescent="0.3">
      <c r="A13" s="2" t="s">
        <v>39</v>
      </c>
      <c r="B13" s="8">
        <f>SUM(Verticales!G2:G30)</f>
        <v>0.42629110992299996</v>
      </c>
      <c r="C13" s="3" t="s">
        <v>18</v>
      </c>
    </row>
    <row r="14" spans="1:3" x14ac:dyDescent="0.3">
      <c r="A14" s="2" t="s">
        <v>40</v>
      </c>
      <c r="B14" s="8">
        <f>B13/B6</f>
        <v>0.21880719102938531</v>
      </c>
      <c r="C14" s="3" t="s">
        <v>18</v>
      </c>
    </row>
    <row r="15" spans="1:3" x14ac:dyDescent="0.3">
      <c r="A15" s="2" t="s">
        <v>41</v>
      </c>
      <c r="B15" s="8">
        <f>B13/B12</f>
        <v>0.19228289994109618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tabSelected="1" topLeftCell="C1"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-0.103642</v>
      </c>
      <c r="D3" s="3">
        <v>0</v>
      </c>
      <c r="E3" s="3">
        <v>0</v>
      </c>
      <c r="F3" s="3">
        <v>0</v>
      </c>
      <c r="G3" s="6">
        <f t="shared" ref="G3:G5" si="1">((B3-B2)/2+(B4-B3)/2)*ABS(C3)</f>
        <v>1.4400071301E-2</v>
      </c>
      <c r="H3" s="7">
        <f t="shared" si="0"/>
        <v>0</v>
      </c>
      <c r="I3" s="6">
        <f t="shared" ref="I3:I5" si="2">SQRT(ABS(C3-C2)^2+(B3-B2)^2)</f>
        <v>0.103642</v>
      </c>
    </row>
    <row r="4" spans="1:9" x14ac:dyDescent="0.3">
      <c r="A4" s="1">
        <v>2</v>
      </c>
      <c r="B4" s="3">
        <v>0.27788099999999999</v>
      </c>
      <c r="C4" s="3">
        <v>-0.14924499999999999</v>
      </c>
      <c r="D4" s="3">
        <v>0.122014</v>
      </c>
      <c r="E4" s="3">
        <v>0</v>
      </c>
      <c r="F4" s="3">
        <v>0</v>
      </c>
      <c r="G4" s="6">
        <f t="shared" si="1"/>
        <v>4.1548912529999996E-2</v>
      </c>
      <c r="H4" s="7">
        <f t="shared" si="0"/>
        <v>5.069549013435419E-3</v>
      </c>
      <c r="I4" s="6">
        <f t="shared" si="2"/>
        <v>0.28159808907377193</v>
      </c>
    </row>
    <row r="5" spans="1:9" x14ac:dyDescent="0.3">
      <c r="A5" s="1">
        <v>3</v>
      </c>
      <c r="B5" s="3">
        <v>0.55678799999999995</v>
      </c>
      <c r="C5" s="3">
        <v>-0.177228</v>
      </c>
      <c r="D5" s="3">
        <v>0.23136599999999999</v>
      </c>
      <c r="E5" s="3">
        <v>0</v>
      </c>
      <c r="F5" s="3">
        <v>0</v>
      </c>
      <c r="G5" s="6">
        <f t="shared" si="1"/>
        <v>4.9339300445999996E-2</v>
      </c>
      <c r="H5" s="7">
        <f t="shared" si="0"/>
        <v>1.1415436586989234E-2</v>
      </c>
      <c r="I5" s="6">
        <f t="shared" si="2"/>
        <v>0.28030726522514532</v>
      </c>
    </row>
    <row r="6" spans="1:9" x14ac:dyDescent="0.3">
      <c r="A6" s="1">
        <v>4</v>
      </c>
      <c r="B6" s="3">
        <v>0.83467000000000002</v>
      </c>
      <c r="C6" s="3">
        <v>-0.255996</v>
      </c>
      <c r="D6" s="3">
        <v>0.33841700000000002</v>
      </c>
      <c r="E6" s="3">
        <v>0</v>
      </c>
      <c r="F6" s="3">
        <v>0</v>
      </c>
      <c r="G6" s="6">
        <f t="shared" ref="G6:G11" si="3">((B6-B5)/2+(B7-B6)/2)*ABS(C6)</f>
        <v>7.1268262416000011E-2</v>
      </c>
      <c r="H6" s="7">
        <f t="shared" ref="H6:H11" si="4">G6*D6</f>
        <v>2.4118391562035477E-2</v>
      </c>
      <c r="I6" s="6">
        <f t="shared" ref="I6:I11" si="5">SQRT(ABS(C6-C5)^2+(B6-B5)^2)</f>
        <v>0.28883006032613717</v>
      </c>
    </row>
    <row r="7" spans="1:9" x14ac:dyDescent="0.3">
      <c r="A7" s="1">
        <v>5</v>
      </c>
      <c r="B7" s="3">
        <v>1.11358</v>
      </c>
      <c r="C7" s="3">
        <v>-0.313</v>
      </c>
      <c r="D7" s="3">
        <v>0.46388400000000002</v>
      </c>
      <c r="E7" s="3">
        <v>0</v>
      </c>
      <c r="F7" s="3">
        <v>0</v>
      </c>
      <c r="G7" s="6">
        <f t="shared" si="3"/>
        <v>8.7137634999999977E-2</v>
      </c>
      <c r="H7" s="7">
        <f t="shared" si="4"/>
        <v>4.0421754674339991E-2</v>
      </c>
      <c r="I7" s="6">
        <f t="shared" si="5"/>
        <v>0.2846756823404486</v>
      </c>
    </row>
    <row r="8" spans="1:9" x14ac:dyDescent="0.3">
      <c r="A8" s="1">
        <v>6</v>
      </c>
      <c r="B8" s="3">
        <v>1.3914599999999999</v>
      </c>
      <c r="C8" s="3">
        <v>-0.31714500000000001</v>
      </c>
      <c r="D8" s="3">
        <v>0.34992699999999999</v>
      </c>
      <c r="E8" s="3">
        <v>0</v>
      </c>
      <c r="F8" s="3">
        <v>0</v>
      </c>
      <c r="G8" s="6">
        <f t="shared" si="3"/>
        <v>8.8128252600000012E-2</v>
      </c>
      <c r="H8" s="7">
        <f t="shared" si="4"/>
        <v>3.0838455047560203E-2</v>
      </c>
      <c r="I8" s="6">
        <f t="shared" si="5"/>
        <v>0.27791091274903174</v>
      </c>
    </row>
    <row r="9" spans="1:9" x14ac:dyDescent="0.3">
      <c r="A9" s="1">
        <v>7</v>
      </c>
      <c r="B9" s="3">
        <v>1.66934</v>
      </c>
      <c r="C9" s="3">
        <v>-0.21557599999999999</v>
      </c>
      <c r="D9" s="3">
        <v>0.33611400000000002</v>
      </c>
      <c r="E9" s="3">
        <v>0</v>
      </c>
      <c r="F9" s="3">
        <v>0</v>
      </c>
      <c r="G9" s="6">
        <f t="shared" si="3"/>
        <v>6.0015280520000013E-2</v>
      </c>
      <c r="H9" s="7">
        <f t="shared" si="4"/>
        <v>2.0171975996699287E-2</v>
      </c>
      <c r="I9" s="6">
        <f t="shared" si="5"/>
        <v>0.2958607039824655</v>
      </c>
    </row>
    <row r="10" spans="1:9" x14ac:dyDescent="0.3">
      <c r="A10" s="1">
        <v>8</v>
      </c>
      <c r="B10" s="3">
        <v>1.94825</v>
      </c>
      <c r="C10" s="3">
        <v>-0.103642</v>
      </c>
      <c r="D10" s="3">
        <v>1.0359699999999999E-2</v>
      </c>
      <c r="E10" s="3">
        <v>0</v>
      </c>
      <c r="F10" s="3">
        <v>0</v>
      </c>
      <c r="G10" s="6">
        <f t="shared" si="3"/>
        <v>1.445339511E-2</v>
      </c>
      <c r="H10" s="7">
        <f t="shared" si="4"/>
        <v>1.49732837321067E-4</v>
      </c>
      <c r="I10" s="6">
        <f t="shared" si="5"/>
        <v>0.30053287416853419</v>
      </c>
    </row>
    <row r="11" spans="1:9" x14ac:dyDescent="0.3">
      <c r="B11" s="5">
        <v>1.94825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f t="shared" si="5"/>
        <v>0.103642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-0.103642</v>
      </c>
    </row>
    <row r="3" spans="1:3" x14ac:dyDescent="0.3">
      <c r="A3" s="1">
        <v>2</v>
      </c>
      <c r="B3" s="3">
        <v>0.27788099999999999</v>
      </c>
      <c r="C3" s="3">
        <v>-0.14924499999999999</v>
      </c>
    </row>
    <row r="4" spans="1:3" x14ac:dyDescent="0.3">
      <c r="A4" s="1">
        <v>3</v>
      </c>
      <c r="B4" s="3">
        <v>0.55678799999999995</v>
      </c>
      <c r="C4" s="3">
        <v>-0.177228</v>
      </c>
    </row>
    <row r="5" spans="1:3" x14ac:dyDescent="0.3">
      <c r="A5" s="1">
        <v>4</v>
      </c>
      <c r="B5" s="3">
        <v>0.83467000000000002</v>
      </c>
      <c r="C5" s="3">
        <v>-0.255996</v>
      </c>
    </row>
    <row r="6" spans="1:3" x14ac:dyDescent="0.3">
      <c r="A6" s="1">
        <v>5</v>
      </c>
      <c r="B6" s="3">
        <v>1.11358</v>
      </c>
      <c r="C6" s="3">
        <v>-0.313</v>
      </c>
    </row>
    <row r="7" spans="1:3" x14ac:dyDescent="0.3">
      <c r="A7" s="1">
        <v>6</v>
      </c>
      <c r="B7" s="3">
        <v>1.3914599999999999</v>
      </c>
      <c r="C7" s="3">
        <v>-0.31714500000000001</v>
      </c>
    </row>
    <row r="8" spans="1:3" x14ac:dyDescent="0.3">
      <c r="A8" s="1">
        <v>7</v>
      </c>
      <c r="B8" s="3">
        <v>1.66934</v>
      </c>
      <c r="C8" s="3">
        <v>-0.21557599999999999</v>
      </c>
    </row>
    <row r="9" spans="1:3" x14ac:dyDescent="0.3">
      <c r="A9" s="1">
        <v>8</v>
      </c>
      <c r="B9" s="3">
        <v>1.94825</v>
      </c>
      <c r="C9" s="3">
        <v>-0.103642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2017-08-22T08:12:46Z</dcterms:created>
  <dcterms:modified xsi:type="dcterms:W3CDTF">2017-11-29T19:39:15Z</dcterms:modified>
</cp:coreProperties>
</file>