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9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I3" i="3" l="1"/>
  <c r="B12" i="2" s="1"/>
  <c r="I4" i="3"/>
  <c r="I5" i="3"/>
  <c r="I6" i="3"/>
  <c r="I7" i="3"/>
  <c r="I8" i="3"/>
  <c r="I9" i="3"/>
  <c r="I10" i="3"/>
  <c r="I11" i="3"/>
  <c r="I13" i="3"/>
  <c r="H11" i="3"/>
  <c r="H2" i="3"/>
  <c r="H5" i="3"/>
  <c r="H6" i="3"/>
  <c r="H7" i="3"/>
  <c r="G9" i="3"/>
  <c r="H9" i="3" s="1"/>
  <c r="G10" i="3"/>
  <c r="H10" i="3" s="1"/>
  <c r="G11" i="3"/>
  <c r="G12" i="3"/>
  <c r="H12" i="3" s="1"/>
  <c r="G13" i="3"/>
  <c r="H13" i="3" s="1"/>
  <c r="G3" i="3"/>
  <c r="B13" i="2" s="1"/>
  <c r="G4" i="3"/>
  <c r="H4" i="3" s="1"/>
  <c r="G5" i="3"/>
  <c r="G6" i="3"/>
  <c r="G7" i="3"/>
  <c r="I12" i="3"/>
  <c r="G8" i="3"/>
  <c r="H8" i="3" s="1"/>
  <c r="H3" i="3" l="1"/>
  <c r="B7" i="2" s="1"/>
  <c r="B10" i="2" s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<sst xmlns="http://schemas.openxmlformats.org/spreadsheetml/2006/main" count="84" uniqueCount="56">
  <si>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</si>
  <si>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</si>
  <si>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</si>
  <si>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García (E10)</t>
  </si>
  <si>
    <t>Municipio</t>
  </si>
  <si>
    <t>Bello</t>
  </si>
  <si>
    <t>Dirección</t>
  </si>
  <si>
    <t>Ruta Nacional 62 con Av.43</t>
  </si>
  <si>
    <t>Barrio</t>
  </si>
  <si>
    <t>Fontidueno</t>
  </si>
  <si>
    <t>Subcuenca</t>
  </si>
  <si>
    <t>Quebrada la García</t>
  </si>
  <si>
    <t>Longitud</t>
  </si>
  <si>
    <t>-75.5489</t>
  </si>
  <si>
    <t>Latitud</t>
  </si>
  <si>
    <t>6.33316326141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</si>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</sst>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0.91100000000000003</c:v>
                </c:pt>
                <c:pt idx="3">
                  <c:v>1.8220000000000001</c:v>
                </c:pt>
                <c:pt idx="4">
                  <c:v>2.7330000000000001</c:v>
                </c:pt>
                <c:pt idx="5">
                  <c:v>3.6440000000000001</c:v>
                </c:pt>
                <c:pt idx="6">
                  <c:v>4.5549999999999997</c:v>
                </c:pt>
                <c:pt idx="7">
                  <c:v>5.4669999999999996</c:v>
                </c:pt>
                <c:pt idx="8">
                  <c:v>6.3780000000000001</c:v>
                </c:pt>
                <c:pt idx="9">
                  <c:v>7.2889999999999997</c:v>
                </c:pt>
                <c:pt idx="10">
                  <c:v>8.1999999999999993</c:v>
                </c:pt>
                <c:pt idx="11">
                  <c:v>8.1999999999999993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-4.5999999999999999E-2</c:v>
                </c:pt>
                <c:pt idx="2">
                  <c:v>-0.20399999999999999</c:v>
                </c:pt>
                <c:pt idx="3">
                  <c:v>-0.34399999999999997</c:v>
                </c:pt>
                <c:pt idx="4">
                  <c:v>-0.36699999999999999</c:v>
                </c:pt>
                <c:pt idx="5">
                  <c:v>-0.39400000000000002</c:v>
                </c:pt>
                <c:pt idx="6">
                  <c:v>-0.504</c:v>
                </c:pt>
                <c:pt idx="7">
                  <c:v>-0.49399999999999999</c:v>
                </c:pt>
                <c:pt idx="8">
                  <c:v>-0.41499999999999998</c:v>
                </c:pt>
                <c:pt idx="9">
                  <c:v>-0.40699999999999997</c:v>
                </c:pt>
                <c:pt idx="10">
                  <c:v>-0.104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47-4A60-A433-4687D61A9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9319792"/>
        <c:axId val="1889320336"/>
      </c:scatterChart>
      <c:valAx>
        <c:axId val="1889319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9320336"/>
        <c:crosses val="autoZero"/>
        <c:crossBetween val="midCat"/>
      </c:valAx>
      <c:valAx>
        <c:axId val="188932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9319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899" cy="629373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9.1093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9.1093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787</v>
      </c>
      <c r="C2" s="3" t="s">
        <v>24</v>
      </c>
    </row>
    <row r="3" spans="1:3" x14ac:dyDescent="0.3">
      <c r="A3" s="2" t="s">
        <v>25</v>
      </c>
      <c r="B3" s="3">
        <v>1011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42803.499305555553</v>
      </c>
      <c r="C5" s="3" t="s">
        <v>18</v>
      </c>
    </row>
    <row r="6" spans="1:3" x14ac:dyDescent="0.3">
      <c r="A6" s="2" t="s">
        <v>29</v>
      </c>
      <c r="B6" s="3">
        <v>8.1999999999999993</v>
      </c>
      <c r="C6" s="3" t="s">
        <v>30</v>
      </c>
    </row>
    <row r="7" spans="1:3" x14ac:dyDescent="0.3">
      <c r="A7" s="2" t="s">
        <v>31</v>
      </c>
      <c r="B7" s="7">
        <f>SUM(Verticales!H2:H30)</f>
        <v>1.2618036639999999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0.43222179236903641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8.4341784824653985</v>
      </c>
      <c r="C12" s="3" t="s">
        <v>38</v>
      </c>
    </row>
    <row r="13" spans="1:3" x14ac:dyDescent="0.3">
      <c r="A13" s="2" t="s">
        <v>39</v>
      </c>
      <c r="B13" s="7">
        <f>SUM(Verticales!G2:G30)</f>
        <v>2.919343</v>
      </c>
      <c r="C13" s="3" t="s">
        <v>18</v>
      </c>
    </row>
    <row r="14" spans="1:3" x14ac:dyDescent="0.3">
      <c r="A14" s="2" t="s">
        <v>40</v>
      </c>
      <c r="B14" s="7">
        <f>B13/B6</f>
        <v>0.35601743902439026</v>
      </c>
      <c r="C14" s="3" t="s">
        <v>18</v>
      </c>
    </row>
    <row r="15" spans="1:3" x14ac:dyDescent="0.3">
      <c r="A15" s="2" t="s">
        <v>41</v>
      </c>
      <c r="B15" s="7">
        <f>B13/B12</f>
        <v>0.34613246637705081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B26" sqref="B26"/>
    </sheetView>
  </sheetViews>
  <sheetFormatPr baseColWidth="10" defaultColWidth="9.1093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3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-4.5999999999999999E-2</v>
      </c>
      <c r="D3" s="3">
        <v>0</v>
      </c>
      <c r="E3" s="3">
        <v>-999</v>
      </c>
      <c r="F3" s="3">
        <v>-999</v>
      </c>
      <c r="G3" s="5">
        <f t="shared" ref="G3:G13" si="1">((B3-B2)/2+(B4-B3)/2)*ABS(C3)</f>
        <v>2.0952999999999999E-2</v>
      </c>
      <c r="H3" s="6">
        <f t="shared" si="0"/>
        <v>0</v>
      </c>
      <c r="I3" s="5">
        <f t="shared" ref="I3:I13" si="2">SQRT(ABS(C3-C2)^2+(B3-B2)^2)</f>
        <v>4.5999999999999999E-2</v>
      </c>
    </row>
    <row r="4" spans="1:9" x14ac:dyDescent="0.3">
      <c r="A4" s="1">
        <v>3</v>
      </c>
      <c r="B4" s="3">
        <v>0.91100000000000003</v>
      </c>
      <c r="C4" s="3">
        <v>-0.20399999999999999</v>
      </c>
      <c r="D4" s="3">
        <v>0.189</v>
      </c>
      <c r="E4" s="3">
        <v>-999</v>
      </c>
      <c r="F4" s="3">
        <v>-999</v>
      </c>
      <c r="G4" s="5">
        <f t="shared" si="1"/>
        <v>0.18584399999999998</v>
      </c>
      <c r="H4" s="6">
        <f t="shared" si="0"/>
        <v>3.5124515999999995E-2</v>
      </c>
      <c r="I4" s="5">
        <f t="shared" si="2"/>
        <v>0.92459991347609372</v>
      </c>
    </row>
    <row r="5" spans="1:9" x14ac:dyDescent="0.3">
      <c r="A5" s="1">
        <v>4</v>
      </c>
      <c r="B5" s="3">
        <v>1.8220000000000001</v>
      </c>
      <c r="C5" s="3">
        <v>-0.34399999999999997</v>
      </c>
      <c r="D5" s="3">
        <v>0.29399999999999998</v>
      </c>
      <c r="E5" s="3">
        <v>-999</v>
      </c>
      <c r="F5" s="3">
        <v>-999</v>
      </c>
      <c r="G5" s="5">
        <f t="shared" si="1"/>
        <v>0.313384</v>
      </c>
      <c r="H5" s="6">
        <f t="shared" si="0"/>
        <v>9.2134895999999994E-2</v>
      </c>
      <c r="I5" s="5">
        <f t="shared" si="2"/>
        <v>0.92169463489813153</v>
      </c>
    </row>
    <row r="6" spans="1:9" x14ac:dyDescent="0.3">
      <c r="A6" s="1">
        <v>5</v>
      </c>
      <c r="B6" s="3">
        <v>2.7330000000000001</v>
      </c>
      <c r="C6" s="3">
        <v>-0.36699999999999999</v>
      </c>
      <c r="D6" s="3">
        <v>0.51</v>
      </c>
      <c r="E6" s="3">
        <v>-999</v>
      </c>
      <c r="F6" s="3">
        <v>-999</v>
      </c>
      <c r="G6" s="5">
        <f t="shared" si="1"/>
        <v>0.334337</v>
      </c>
      <c r="H6" s="6">
        <f t="shared" si="0"/>
        <v>0.17051187000000001</v>
      </c>
      <c r="I6" s="5">
        <f t="shared" si="2"/>
        <v>0.911290294033685</v>
      </c>
    </row>
    <row r="7" spans="1:9" x14ac:dyDescent="0.3">
      <c r="A7" s="1">
        <v>6</v>
      </c>
      <c r="B7" s="3">
        <v>3.6440000000000001</v>
      </c>
      <c r="C7" s="3">
        <v>-0.39400000000000002</v>
      </c>
      <c r="D7" s="3">
        <v>0.46400000000000002</v>
      </c>
      <c r="E7" s="3">
        <v>-999</v>
      </c>
      <c r="F7" s="3">
        <v>-999</v>
      </c>
      <c r="G7" s="5">
        <f t="shared" si="1"/>
        <v>0.35893399999999992</v>
      </c>
      <c r="H7" s="6">
        <f t="shared" si="0"/>
        <v>0.16654537599999997</v>
      </c>
      <c r="I7" s="5">
        <f t="shared" si="2"/>
        <v>0.91140002194426128</v>
      </c>
    </row>
    <row r="8" spans="1:9" x14ac:dyDescent="0.3">
      <c r="A8" s="1">
        <v>7</v>
      </c>
      <c r="B8" s="3">
        <v>4.5549999999999997</v>
      </c>
      <c r="C8" s="3">
        <v>-0.504</v>
      </c>
      <c r="D8" s="3">
        <v>0.59499999999999997</v>
      </c>
      <c r="E8" s="3">
        <v>-999</v>
      </c>
      <c r="F8" s="3">
        <v>-999</v>
      </c>
      <c r="G8" s="5">
        <f t="shared" ref="G8" si="3">((B8-B7)/2+(B9-B8)/2)*ABS(C8)</f>
        <v>0.45939599999999986</v>
      </c>
      <c r="H8" s="6">
        <f t="shared" si="0"/>
        <v>0.27334061999999992</v>
      </c>
      <c r="I8" s="5">
        <f t="shared" si="2"/>
        <v>0.91761702250993538</v>
      </c>
    </row>
    <row r="9" spans="1:9" x14ac:dyDescent="0.3">
      <c r="A9" s="1">
        <v>8</v>
      </c>
      <c r="B9" s="3">
        <v>5.4669999999999996</v>
      </c>
      <c r="C9" s="3">
        <v>-0.49399999999999999</v>
      </c>
      <c r="D9" s="3">
        <v>0.53400000000000003</v>
      </c>
      <c r="E9" s="3">
        <v>-999</v>
      </c>
      <c r="F9" s="3">
        <v>-999</v>
      </c>
      <c r="G9" s="5">
        <f t="shared" si="1"/>
        <v>0.4502810000000001</v>
      </c>
      <c r="H9" s="6">
        <f t="shared" si="0"/>
        <v>0.24045005400000008</v>
      </c>
      <c r="I9" s="5">
        <f t="shared" si="2"/>
        <v>0.91205482291362283</v>
      </c>
    </row>
    <row r="10" spans="1:9" x14ac:dyDescent="0.3">
      <c r="A10" s="1">
        <v>9</v>
      </c>
      <c r="B10" s="3">
        <v>6.3780000000000001</v>
      </c>
      <c r="C10" s="3">
        <v>-0.41499999999999998</v>
      </c>
      <c r="D10" s="3">
        <v>0.374</v>
      </c>
      <c r="E10" s="3">
        <v>-999</v>
      </c>
      <c r="F10" s="3">
        <v>-999</v>
      </c>
      <c r="G10" s="5">
        <f t="shared" si="1"/>
        <v>0.37806499999999998</v>
      </c>
      <c r="H10" s="6">
        <f t="shared" si="0"/>
        <v>0.14139631</v>
      </c>
      <c r="I10" s="5">
        <f t="shared" si="2"/>
        <v>0.91441894118615075</v>
      </c>
    </row>
    <row r="11" spans="1:9" x14ac:dyDescent="0.3">
      <c r="A11" s="1">
        <v>10</v>
      </c>
      <c r="B11" s="3">
        <v>7.2889999999999997</v>
      </c>
      <c r="C11" s="3">
        <v>-0.40699999999999997</v>
      </c>
      <c r="D11" s="3">
        <v>0.38200000000000001</v>
      </c>
      <c r="E11" s="3">
        <v>-999</v>
      </c>
      <c r="F11" s="3">
        <v>-999</v>
      </c>
      <c r="G11" s="5">
        <f t="shared" si="1"/>
        <v>0.3707769999999998</v>
      </c>
      <c r="H11" s="6">
        <f t="shared" si="0"/>
        <v>0.14163681399999992</v>
      </c>
      <c r="I11" s="5">
        <f t="shared" si="2"/>
        <v>0.91103512555773569</v>
      </c>
    </row>
    <row r="12" spans="1:9" x14ac:dyDescent="0.3">
      <c r="A12" s="1">
        <v>11</v>
      </c>
      <c r="B12" s="3">
        <v>8.1999999999999993</v>
      </c>
      <c r="C12" s="3">
        <v>-0.104</v>
      </c>
      <c r="D12" s="3">
        <v>1.4E-2</v>
      </c>
      <c r="E12" s="3">
        <v>-999</v>
      </c>
      <c r="F12" s="3">
        <v>-999</v>
      </c>
      <c r="G12" s="5">
        <f t="shared" si="1"/>
        <v>4.7371999999999977E-2</v>
      </c>
      <c r="H12" s="6">
        <f t="shared" si="0"/>
        <v>6.6320799999999966E-4</v>
      </c>
      <c r="I12" s="5">
        <f t="shared" si="2"/>
        <v>0.96006770594578339</v>
      </c>
    </row>
    <row r="13" spans="1:9" x14ac:dyDescent="0.3">
      <c r="A13" s="1">
        <v>12</v>
      </c>
      <c r="B13" s="3">
        <v>8.1999999999999993</v>
      </c>
      <c r="C13" s="3">
        <v>0</v>
      </c>
      <c r="D13" s="3">
        <v>0</v>
      </c>
      <c r="E13" s="3">
        <v>-999</v>
      </c>
      <c r="F13" s="3">
        <v>-999</v>
      </c>
      <c r="G13" s="5">
        <f t="shared" si="1"/>
        <v>0</v>
      </c>
      <c r="H13" s="6">
        <f t="shared" si="0"/>
        <v>0</v>
      </c>
      <c r="I13" s="5">
        <f t="shared" si="2"/>
        <v>0.104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/>
  </sheetViews>
  <sheetFormatPr baseColWidth="10" defaultColWidth="9.1093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-4.5999999999999999E-2</v>
      </c>
    </row>
    <row r="3" spans="1:3" x14ac:dyDescent="0.3">
      <c r="A3" s="1">
        <v>2</v>
      </c>
      <c r="B3" s="3">
        <v>0.91100000000000003</v>
      </c>
      <c r="C3" s="3">
        <v>-0.20399999999999999</v>
      </c>
    </row>
    <row r="4" spans="1:3" x14ac:dyDescent="0.3">
      <c r="A4" s="1">
        <v>3</v>
      </c>
      <c r="B4" s="3">
        <v>1.8220000000000001</v>
      </c>
      <c r="C4" s="3">
        <v>-0.34399999999999997</v>
      </c>
    </row>
    <row r="5" spans="1:3" x14ac:dyDescent="0.3">
      <c r="A5" s="1">
        <v>4</v>
      </c>
      <c r="B5" s="3">
        <v>2.7330000000000001</v>
      </c>
      <c r="C5" s="3">
        <v>-0.36699999999999999</v>
      </c>
    </row>
    <row r="6" spans="1:3" x14ac:dyDescent="0.3">
      <c r="A6" s="1">
        <v>5</v>
      </c>
      <c r="B6" s="3">
        <v>3.6440000000000001</v>
      </c>
      <c r="C6" s="3">
        <v>-0.39400000000000002</v>
      </c>
    </row>
    <row r="7" spans="1:3" x14ac:dyDescent="0.3">
      <c r="A7" s="1">
        <v>6</v>
      </c>
      <c r="B7" s="3">
        <v>4.5549999999999997</v>
      </c>
      <c r="C7" s="3">
        <v>-0.504</v>
      </c>
    </row>
    <row r="8" spans="1:3" x14ac:dyDescent="0.3">
      <c r="A8" s="1">
        <v>7</v>
      </c>
      <c r="B8" s="3">
        <v>5.4669999999999996</v>
      </c>
      <c r="C8" s="3">
        <v>-0.49399999999999999</v>
      </c>
    </row>
    <row r="9" spans="1:3" x14ac:dyDescent="0.3">
      <c r="A9" s="1">
        <v>8</v>
      </c>
      <c r="B9" s="3">
        <v>6.3780000000000001</v>
      </c>
      <c r="C9" s="3">
        <v>-0.41499999999999998</v>
      </c>
    </row>
    <row r="10" spans="1:3" x14ac:dyDescent="0.3">
      <c r="A10" s="1">
        <v>9</v>
      </c>
      <c r="B10" s="3">
        <v>7.2889999999999997</v>
      </c>
      <c r="C10" s="3">
        <v>-0.40699999999999997</v>
      </c>
    </row>
    <row r="11" spans="1:3" x14ac:dyDescent="0.3">
      <c r="A11" s="1">
        <v>10</v>
      </c>
      <c r="B11" s="3">
        <v>8.1999999999999993</v>
      </c>
      <c r="C11" s="3">
        <v>-0.104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2017-07-27T05:55:50Z</dcterms:created>
  <dcterms:modified xsi:type="dcterms:W3CDTF">2017-11-29T20:48:11Z</dcterms:modified>
</cp:coreProperties>
</file>