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10" i="3"/>
  <c r="H10" i="3" s="1"/>
  <c r="I10" i="3"/>
  <c r="I9" i="3"/>
  <c r="G9" i="3"/>
  <c r="H9" i="3" s="1"/>
  <c r="I8" i="3"/>
  <c r="G8" i="3"/>
  <c r="H8" i="3" s="1"/>
  <c r="I7" i="3"/>
  <c r="G7" i="3"/>
  <c r="H7" i="3" s="1"/>
  <c r="I6" i="3"/>
  <c r="G6" i="3"/>
  <c r="H6" i="3" s="1"/>
  <c r="I5" i="3"/>
  <c r="G5" i="3"/>
  <c r="H5" i="3" s="1"/>
  <c r="I4" i="3"/>
  <c r="H4" i="3"/>
  <c r="G4" i="3"/>
  <c r="I3" i="3"/>
  <c r="H3" i="3"/>
  <c r="G3" i="3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<sst xmlns="http://schemas.openxmlformats.org/spreadsheetml/2006/main" count="84" uniqueCount="56">
  <si>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</si>
  <si>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</si>
  <si>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</si>
  <si>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Puente Machado (E11)</t>
  </si>
  <si>
    <t>Municipio</t>
  </si>
  <si>
    <t>Bello</t>
  </si>
  <si>
    <t>Dirección</t>
  </si>
  <si>
    <t>Av 32</t>
  </si>
  <si>
    <t>Barrio</t>
  </si>
  <si>
    <t>Fortidueño</t>
  </si>
  <si>
    <t>Subcuenca</t>
  </si>
  <si>
    <t>Río Aburrá</t>
  </si>
  <si>
    <t>Longitud</t>
  </si>
  <si>
    <t>-75.537</t>
  </si>
  <si>
    <t>Latitud</t>
  </si>
  <si>
    <t>6.3359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</si>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</sst>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1.54</c:v>
                </c:pt>
                <c:pt idx="1">
                  <c:v>4.5</c:v>
                </c:pt>
                <c:pt idx="2">
                  <c:v>8.5</c:v>
                </c:pt>
                <c:pt idx="3">
                  <c:v>12.5</c:v>
                </c:pt>
                <c:pt idx="4">
                  <c:v>16.5</c:v>
                </c:pt>
                <c:pt idx="5">
                  <c:v>20.5</c:v>
                </c:pt>
                <c:pt idx="6">
                  <c:v>24.5</c:v>
                </c:pt>
                <c:pt idx="7">
                  <c:v>27.5</c:v>
                </c:pt>
                <c:pt idx="8">
                  <c:v>28.5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-1.5</c:v>
                </c:pt>
                <c:pt idx="2">
                  <c:v>-1.6</c:v>
                </c:pt>
                <c:pt idx="3">
                  <c:v>-1.6</c:v>
                </c:pt>
                <c:pt idx="4">
                  <c:v>-1.8</c:v>
                </c:pt>
                <c:pt idx="5">
                  <c:v>-1.85</c:v>
                </c:pt>
                <c:pt idx="6">
                  <c:v>-2.2400000000000002</c:v>
                </c:pt>
                <c:pt idx="7">
                  <c:v>-0.92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1-4303-85AC-C100ABD42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077144"/>
        <c:axId val="546079768"/>
      </c:scatterChart>
      <c:valAx>
        <c:axId val="546077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6079768"/>
        <c:crosses val="autoZero"/>
        <c:crossBetween val="midCat"/>
      </c:valAx>
      <c:valAx>
        <c:axId val="54607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6077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33C2D25-8FDB-4314-8B2A-270FF5B28CF0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9B9219-DABA-4CA8-9C52-087E12D78E8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7" activeCellId="3" sqref="B10 B12 B13:B15 B7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784</v>
      </c>
      <c r="C2" s="3" t="s">
        <v>24</v>
      </c>
    </row>
    <row r="3" spans="1:3" x14ac:dyDescent="0.3">
      <c r="A3" s="2" t="s">
        <v>25</v>
      </c>
      <c r="B3" s="3">
        <v>1046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42851.46875</v>
      </c>
      <c r="C5" s="3" t="s">
        <v>18</v>
      </c>
    </row>
    <row r="6" spans="1:3" x14ac:dyDescent="0.3">
      <c r="A6" s="2" t="s">
        <v>29</v>
      </c>
      <c r="B6" s="3">
        <v>26.96</v>
      </c>
      <c r="C6" s="3" t="s">
        <v>30</v>
      </c>
    </row>
    <row r="7" spans="1:3" x14ac:dyDescent="0.3">
      <c r="A7" s="2" t="s">
        <v>31</v>
      </c>
      <c r="B7" s="7">
        <f>SUM(Verticales!H2:H30)</f>
        <v>49.064140000000002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1.159908747044917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27.980282884122659</v>
      </c>
      <c r="C12" s="3" t="s">
        <v>38</v>
      </c>
    </row>
    <row r="13" spans="1:3" x14ac:dyDescent="0.3">
      <c r="A13" s="2" t="s">
        <v>39</v>
      </c>
      <c r="B13" s="7">
        <f>SUM(Verticales!G2:G30)</f>
        <v>42.300000000000011</v>
      </c>
      <c r="C13" s="3" t="s">
        <v>18</v>
      </c>
    </row>
    <row r="14" spans="1:3" x14ac:dyDescent="0.3">
      <c r="A14" s="2" t="s">
        <v>40</v>
      </c>
      <c r="B14" s="7">
        <f>B13/B6</f>
        <v>1.568991097922849</v>
      </c>
      <c r="C14" s="3" t="s">
        <v>18</v>
      </c>
    </row>
    <row r="15" spans="1:3" x14ac:dyDescent="0.3">
      <c r="A15" s="2" t="s">
        <v>41</v>
      </c>
      <c r="B15" s="7">
        <f>B13/B12</f>
        <v>1.5117788542446453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B2" sqref="B2:C10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4</v>
      </c>
      <c r="B2" s="3">
        <v>1.54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9" si="0">G2*D2</f>
        <v>0</v>
      </c>
      <c r="I2" s="5">
        <v>0</v>
      </c>
    </row>
    <row r="3" spans="1:9" x14ac:dyDescent="0.3">
      <c r="A3" s="1">
        <v>5</v>
      </c>
      <c r="B3" s="3">
        <v>4.5</v>
      </c>
      <c r="C3" s="3">
        <v>-1.5</v>
      </c>
      <c r="D3" s="3">
        <v>0.36699999999999999</v>
      </c>
      <c r="E3" s="3">
        <v>-999</v>
      </c>
      <c r="F3" s="3">
        <v>-999</v>
      </c>
      <c r="G3" s="5">
        <f t="shared" ref="G3:G9" si="1">((B3-B2)/2+(B4-B3)/2)*ABS(C3)</f>
        <v>5.22</v>
      </c>
      <c r="H3" s="6">
        <f t="shared" si="0"/>
        <v>1.9157399999999998</v>
      </c>
      <c r="I3" s="5">
        <f t="shared" ref="I3:I9" si="2">SQRT(ABS(C3-C2)^2+(B3-B2)^2)</f>
        <v>3.3183730953586275</v>
      </c>
    </row>
    <row r="4" spans="1:9" x14ac:dyDescent="0.3">
      <c r="A4" s="1">
        <v>6</v>
      </c>
      <c r="B4" s="3">
        <v>8.5</v>
      </c>
      <c r="C4" s="3">
        <v>-1.6</v>
      </c>
      <c r="D4" s="3">
        <v>0.96799999999999997</v>
      </c>
      <c r="E4" s="3">
        <v>-999</v>
      </c>
      <c r="F4" s="3">
        <v>-999</v>
      </c>
      <c r="G4" s="5">
        <f t="shared" si="1"/>
        <v>6.4</v>
      </c>
      <c r="H4" s="6">
        <f t="shared" si="0"/>
        <v>6.1951999999999998</v>
      </c>
      <c r="I4" s="5">
        <f t="shared" si="2"/>
        <v>4.0012498047485119</v>
      </c>
    </row>
    <row r="5" spans="1:9" x14ac:dyDescent="0.3">
      <c r="A5" s="1">
        <v>7</v>
      </c>
      <c r="B5" s="3">
        <v>12.5</v>
      </c>
      <c r="C5" s="3">
        <v>-1.6</v>
      </c>
      <c r="D5" s="3">
        <v>1.4279999999999999</v>
      </c>
      <c r="E5" s="3">
        <v>-999</v>
      </c>
      <c r="F5" s="3">
        <v>-999</v>
      </c>
      <c r="G5" s="5">
        <f t="shared" si="1"/>
        <v>6.4</v>
      </c>
      <c r="H5" s="6">
        <f t="shared" si="0"/>
        <v>9.1392000000000007</v>
      </c>
      <c r="I5" s="5">
        <f t="shared" si="2"/>
        <v>4</v>
      </c>
    </row>
    <row r="6" spans="1:9" x14ac:dyDescent="0.3">
      <c r="A6" s="1">
        <v>8</v>
      </c>
      <c r="B6" s="3">
        <v>16.5</v>
      </c>
      <c r="C6" s="3">
        <v>-1.8</v>
      </c>
      <c r="D6" s="3">
        <v>1.637</v>
      </c>
      <c r="E6" s="3">
        <v>-999</v>
      </c>
      <c r="F6" s="3">
        <v>-999</v>
      </c>
      <c r="G6" s="5">
        <f t="shared" si="1"/>
        <v>7.2</v>
      </c>
      <c r="H6" s="6">
        <f t="shared" si="0"/>
        <v>11.7864</v>
      </c>
      <c r="I6" s="5">
        <f t="shared" si="2"/>
        <v>4.0049968789001573</v>
      </c>
    </row>
    <row r="7" spans="1:9" x14ac:dyDescent="0.3">
      <c r="A7" s="1">
        <v>9</v>
      </c>
      <c r="B7" s="3">
        <v>20.5</v>
      </c>
      <c r="C7" s="3">
        <v>-1.85</v>
      </c>
      <c r="D7" s="3">
        <v>1.3540000000000001</v>
      </c>
      <c r="E7" s="3">
        <v>-999</v>
      </c>
      <c r="F7" s="3">
        <v>-999</v>
      </c>
      <c r="G7" s="5">
        <f t="shared" si="1"/>
        <v>7.4</v>
      </c>
      <c r="H7" s="6">
        <f t="shared" si="0"/>
        <v>10.019600000000001</v>
      </c>
      <c r="I7" s="5">
        <f t="shared" si="2"/>
        <v>4.0003124877939227</v>
      </c>
    </row>
    <row r="8" spans="1:9" x14ac:dyDescent="0.3">
      <c r="A8" s="1">
        <v>10</v>
      </c>
      <c r="B8" s="3">
        <v>24.5</v>
      </c>
      <c r="C8" s="3">
        <v>-2.2400000000000002</v>
      </c>
      <c r="D8" s="3">
        <v>1.254</v>
      </c>
      <c r="E8" s="3">
        <v>-999</v>
      </c>
      <c r="F8" s="3">
        <v>-999</v>
      </c>
      <c r="G8" s="5">
        <f t="shared" si="1"/>
        <v>7.8400000000000007</v>
      </c>
      <c r="H8" s="6">
        <f t="shared" si="0"/>
        <v>9.8313600000000001</v>
      </c>
      <c r="I8" s="5">
        <f t="shared" si="2"/>
        <v>4.0189675291049562</v>
      </c>
    </row>
    <row r="9" spans="1:9" x14ac:dyDescent="0.3">
      <c r="A9" s="1">
        <v>11</v>
      </c>
      <c r="B9" s="3">
        <v>27.5</v>
      </c>
      <c r="C9" s="3">
        <v>-0.92</v>
      </c>
      <c r="D9" s="3">
        <v>9.6000000000000002E-2</v>
      </c>
      <c r="E9" s="3">
        <v>-999</v>
      </c>
      <c r="F9" s="3">
        <v>-999</v>
      </c>
      <c r="G9" s="5">
        <f t="shared" si="1"/>
        <v>1.84</v>
      </c>
      <c r="H9" s="6">
        <f t="shared" si="0"/>
        <v>0.17664000000000002</v>
      </c>
      <c r="I9" s="5">
        <f t="shared" si="2"/>
        <v>3.2775600680994392</v>
      </c>
    </row>
    <row r="10" spans="1:9" x14ac:dyDescent="0.3">
      <c r="A10" s="1">
        <v>12</v>
      </c>
      <c r="B10" s="3">
        <v>28.5</v>
      </c>
      <c r="C10" s="3">
        <v>0</v>
      </c>
      <c r="D10" s="3">
        <v>0</v>
      </c>
      <c r="E10" s="3">
        <v>-999</v>
      </c>
      <c r="F10" s="3">
        <v>-999</v>
      </c>
      <c r="G10" s="5">
        <f t="shared" ref="G10" si="3">((B10-B9)/2+(B11-B10)/2)*ABS(C10)</f>
        <v>0</v>
      </c>
      <c r="H10" s="6">
        <f t="shared" ref="H10" si="4">G10*D10</f>
        <v>0</v>
      </c>
      <c r="I10" s="5">
        <f t="shared" ref="I10" si="5">SQRT(ABS(C10-C9)^2+(B10-B9)^2)</f>
        <v>1.3588230201170424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0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8.85</v>
      </c>
    </row>
    <row r="3" spans="1:3" x14ac:dyDescent="0.3">
      <c r="A3" s="1">
        <v>2</v>
      </c>
      <c r="B3" s="3">
        <v>0.5</v>
      </c>
      <c r="C3" s="3">
        <v>8.85</v>
      </c>
    </row>
    <row r="4" spans="1:3" x14ac:dyDescent="0.3">
      <c r="A4" s="1">
        <v>3</v>
      </c>
      <c r="B4" s="3">
        <v>0.5</v>
      </c>
      <c r="C4" s="3">
        <v>0.15</v>
      </c>
    </row>
    <row r="5" spans="1:3" x14ac:dyDescent="0.3">
      <c r="A5" s="1">
        <v>4</v>
      </c>
      <c r="B5" s="3">
        <v>1.54</v>
      </c>
      <c r="C5" s="3">
        <v>0</v>
      </c>
    </row>
    <row r="6" spans="1:3" x14ac:dyDescent="0.3">
      <c r="A6" s="1">
        <v>5</v>
      </c>
      <c r="B6" s="3">
        <v>4.5</v>
      </c>
      <c r="C6" s="3">
        <v>-1.5</v>
      </c>
    </row>
    <row r="7" spans="1:3" x14ac:dyDescent="0.3">
      <c r="A7" s="1">
        <v>6</v>
      </c>
      <c r="B7" s="3">
        <v>8.5</v>
      </c>
      <c r="C7" s="3">
        <v>-1.6</v>
      </c>
    </row>
    <row r="8" spans="1:3" x14ac:dyDescent="0.3">
      <c r="A8" s="1">
        <v>7</v>
      </c>
      <c r="B8" s="3">
        <v>12.5</v>
      </c>
      <c r="C8" s="3">
        <v>-1.6</v>
      </c>
    </row>
    <row r="9" spans="1:3" x14ac:dyDescent="0.3">
      <c r="A9" s="1">
        <v>8</v>
      </c>
      <c r="B9" s="3">
        <v>16.5</v>
      </c>
      <c r="C9" s="3">
        <v>-1.8</v>
      </c>
    </row>
    <row r="10" spans="1:3" x14ac:dyDescent="0.3">
      <c r="A10" s="1">
        <v>9</v>
      </c>
      <c r="B10" s="3">
        <v>20.5</v>
      </c>
      <c r="C10" s="3">
        <v>-1.85</v>
      </c>
    </row>
    <row r="11" spans="1:3" x14ac:dyDescent="0.3">
      <c r="A11" s="1">
        <v>10</v>
      </c>
      <c r="B11" s="3">
        <v>24.5</v>
      </c>
      <c r="C11" s="3">
        <v>-2.2400000000000002</v>
      </c>
    </row>
    <row r="12" spans="1:3" x14ac:dyDescent="0.3">
      <c r="A12" s="1">
        <v>11</v>
      </c>
      <c r="B12" s="3">
        <v>27.5</v>
      </c>
      <c r="C12" s="3">
        <v>-0.92</v>
      </c>
    </row>
    <row r="13" spans="1:3" x14ac:dyDescent="0.3">
      <c r="A13" s="1">
        <v>12</v>
      </c>
      <c r="B13" s="3">
        <v>28.5</v>
      </c>
      <c r="C13" s="3">
        <v>0</v>
      </c>
    </row>
    <row r="14" spans="1:3" x14ac:dyDescent="0.3">
      <c r="A14" s="1">
        <v>13</v>
      </c>
      <c r="B14" s="3">
        <v>29.5</v>
      </c>
      <c r="C14" s="3">
        <v>0.47</v>
      </c>
    </row>
    <row r="15" spans="1:3" x14ac:dyDescent="0.3">
      <c r="A15" s="1">
        <v>14</v>
      </c>
      <c r="B15" s="3">
        <v>30.5</v>
      </c>
      <c r="C15" s="3">
        <v>1.44</v>
      </c>
    </row>
    <row r="16" spans="1:3" x14ac:dyDescent="0.3">
      <c r="A16" s="1">
        <v>15</v>
      </c>
      <c r="B16" s="3">
        <v>31.5</v>
      </c>
      <c r="C16" s="3">
        <v>2.0299999999999998</v>
      </c>
    </row>
    <row r="17" spans="1:3" x14ac:dyDescent="0.3">
      <c r="A17" s="1">
        <v>16</v>
      </c>
      <c r="B17" s="3">
        <v>32.5</v>
      </c>
      <c r="C17" s="3">
        <v>3.6</v>
      </c>
    </row>
    <row r="18" spans="1:3" x14ac:dyDescent="0.3">
      <c r="A18" s="1">
        <v>17</v>
      </c>
      <c r="B18" s="3">
        <v>33.5</v>
      </c>
      <c r="C18" s="3">
        <v>6.8</v>
      </c>
    </row>
    <row r="19" spans="1:3" x14ac:dyDescent="0.3">
      <c r="A19" s="1">
        <v>18</v>
      </c>
      <c r="B19" s="3">
        <v>33.5</v>
      </c>
      <c r="C19" s="3">
        <v>8.86</v>
      </c>
    </row>
    <row r="20" spans="1:3" x14ac:dyDescent="0.3">
      <c r="A20" s="1">
        <v>19</v>
      </c>
      <c r="B20" s="3">
        <v>34</v>
      </c>
      <c r="C20" s="3">
        <v>8.86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2017-08-04T15:36:12Z</dcterms:created>
  <dcterms:modified xsi:type="dcterms:W3CDTF">2017-11-29T21:08:18Z</dcterms:modified>
</cp:coreProperties>
</file>