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G14" i="3"/>
  <c r="H14" i="3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<sst xmlns="http://schemas.openxmlformats.org/spreadsheetml/2006/main" count="84" uniqueCount="56">
  <si>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</si>
  <si>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</si>
  <si>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</si>
  <si>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Miel (Q2)</t>
  </si>
  <si>
    <t>Municipio</t>
  </si>
  <si>
    <t>Caldas</t>
  </si>
  <si>
    <t>Dirección</t>
  </si>
  <si>
    <t>Cra49 Calle 125bSur</t>
  </si>
  <si>
    <t>Barrio</t>
  </si>
  <si>
    <t>Parque Las Tres Aguas</t>
  </si>
  <si>
    <t>Subcuenca</t>
  </si>
  <si>
    <t>La Miel</t>
  </si>
  <si>
    <t>Longitud</t>
  </si>
  <si>
    <t>-75.6328735352</t>
  </si>
  <si>
    <t>Latitud</t>
  </si>
  <si>
    <t>6.0954890251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</si>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</sst>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0.52</c:v>
                </c:pt>
                <c:pt idx="3">
                  <c:v>1.04</c:v>
                </c:pt>
                <c:pt idx="4">
                  <c:v>1.56</c:v>
                </c:pt>
                <c:pt idx="5">
                  <c:v>2.08</c:v>
                </c:pt>
                <c:pt idx="6">
                  <c:v>2.6</c:v>
                </c:pt>
                <c:pt idx="7">
                  <c:v>3.12</c:v>
                </c:pt>
                <c:pt idx="8">
                  <c:v>3.64</c:v>
                </c:pt>
                <c:pt idx="9">
                  <c:v>4.16</c:v>
                </c:pt>
                <c:pt idx="10">
                  <c:v>4.68</c:v>
                </c:pt>
                <c:pt idx="11">
                  <c:v>5.2</c:v>
                </c:pt>
                <c:pt idx="12">
                  <c:v>5.2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-0.16900000000000001</c:v>
                </c:pt>
                <c:pt idx="2">
                  <c:v>-0.189</c:v>
                </c:pt>
                <c:pt idx="3">
                  <c:v>-0.16200000000000001</c:v>
                </c:pt>
                <c:pt idx="4">
                  <c:v>-0.20799999999999999</c:v>
                </c:pt>
                <c:pt idx="5">
                  <c:v>-0.23499999999999999</c:v>
                </c:pt>
                <c:pt idx="6">
                  <c:v>-0.27900000000000003</c:v>
                </c:pt>
                <c:pt idx="7">
                  <c:v>-0.33500000000000002</c:v>
                </c:pt>
                <c:pt idx="8">
                  <c:v>-0.187</c:v>
                </c:pt>
                <c:pt idx="9">
                  <c:v>-0.153</c:v>
                </c:pt>
                <c:pt idx="10">
                  <c:v>-0.111</c:v>
                </c:pt>
                <c:pt idx="11">
                  <c:v>-0.122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7C-4388-964C-84CD5A52A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953432"/>
        <c:axId val="561953760"/>
      </c:scatterChart>
      <c:valAx>
        <c:axId val="561953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1953760"/>
        <c:crosses val="autoZero"/>
        <c:crossBetween val="midCat"/>
      </c:valAx>
      <c:valAx>
        <c:axId val="56195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1953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086E555-735D-47CD-AFA5-336F5348E69E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1D5803C-F40C-4643-A05E-53CF936E54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848</v>
      </c>
      <c r="C2" s="3" t="s">
        <v>24</v>
      </c>
    </row>
    <row r="3" spans="1:3" x14ac:dyDescent="0.3">
      <c r="A3" s="2" t="s">
        <v>25</v>
      </c>
      <c r="B3" s="3">
        <v>1000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42942.334722222222</v>
      </c>
      <c r="C5" s="3" t="s">
        <v>18</v>
      </c>
    </row>
    <row r="6" spans="1:3" x14ac:dyDescent="0.3">
      <c r="A6" s="2" t="s">
        <v>29</v>
      </c>
      <c r="B6" s="3">
        <v>5.2</v>
      </c>
      <c r="C6" s="3" t="s">
        <v>30</v>
      </c>
    </row>
    <row r="7" spans="1:3" x14ac:dyDescent="0.3">
      <c r="A7" s="2" t="s">
        <v>31</v>
      </c>
      <c r="B7" s="8">
        <f>SUM(Verticales!H2:H30)</f>
        <v>0.59718775999999996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0.57292990770765773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5.2322525551262986</v>
      </c>
      <c r="C12" s="3" t="s">
        <v>38</v>
      </c>
    </row>
    <row r="13" spans="1:3" x14ac:dyDescent="0.3">
      <c r="A13" s="2" t="s">
        <v>39</v>
      </c>
      <c r="B13" s="8">
        <f>SUM(Verticales!G2:G30)</f>
        <v>1.04234</v>
      </c>
      <c r="C13" s="3" t="s">
        <v>18</v>
      </c>
    </row>
    <row r="14" spans="1:3" x14ac:dyDescent="0.3">
      <c r="A14" s="2" t="s">
        <v>40</v>
      </c>
      <c r="B14" s="8">
        <f>B13/B6</f>
        <v>0.20044999999999999</v>
      </c>
      <c r="C14" s="3" t="s">
        <v>18</v>
      </c>
    </row>
    <row r="15" spans="1:3" x14ac:dyDescent="0.3">
      <c r="A15" s="2" t="s">
        <v>41</v>
      </c>
      <c r="B15" s="8">
        <f>B13/B12</f>
        <v>0.19921438979063952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I15" sqref="I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ht="13.2" customHeight="1" x14ac:dyDescent="0.3">
      <c r="A3" s="1">
        <v>1</v>
      </c>
      <c r="B3" s="3">
        <v>0</v>
      </c>
      <c r="C3" s="3">
        <v>-0.16900000000000001</v>
      </c>
      <c r="D3" s="3">
        <v>0</v>
      </c>
      <c r="E3" s="3">
        <v>0</v>
      </c>
      <c r="F3" s="3">
        <v>0</v>
      </c>
      <c r="G3" s="6">
        <f t="shared" ref="G3:G5" si="1">((B3-B2)/2+(B4-B3)/2)*ABS(C3)</f>
        <v>4.3940000000000007E-2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0.52</v>
      </c>
      <c r="C4" s="3">
        <v>-0.189</v>
      </c>
      <c r="D4" s="3">
        <v>0.47299999999999998</v>
      </c>
      <c r="E4" s="3">
        <v>0</v>
      </c>
      <c r="F4" s="3">
        <v>0</v>
      </c>
      <c r="G4" s="6">
        <f t="shared" si="1"/>
        <v>9.8280000000000006E-2</v>
      </c>
      <c r="H4" s="7">
        <f t="shared" si="0"/>
        <v>4.6486440000000004E-2</v>
      </c>
      <c r="I4" s="6">
        <f t="shared" ref="I3:I5" si="2">SQRT(ABS(C4-C3)^2+(B4-B3)^2)</f>
        <v>0.52038447325030757</v>
      </c>
    </row>
    <row r="5" spans="1:9" x14ac:dyDescent="0.3">
      <c r="A5" s="1">
        <v>3</v>
      </c>
      <c r="B5" s="3">
        <v>1.04</v>
      </c>
      <c r="C5" s="3">
        <v>-0.16200000000000001</v>
      </c>
      <c r="D5" s="3">
        <v>0.70599999999999996</v>
      </c>
      <c r="E5" s="3">
        <v>0</v>
      </c>
      <c r="F5" s="3">
        <v>0</v>
      </c>
      <c r="G5" s="6">
        <f t="shared" si="1"/>
        <v>8.4240000000000009E-2</v>
      </c>
      <c r="H5" s="7">
        <f t="shared" si="0"/>
        <v>5.9473440000000002E-2</v>
      </c>
      <c r="I5" s="6">
        <f t="shared" si="2"/>
        <v>0.52070048972513938</v>
      </c>
    </row>
    <row r="6" spans="1:9" x14ac:dyDescent="0.3">
      <c r="A6" s="1">
        <v>4</v>
      </c>
      <c r="B6" s="3">
        <v>1.56</v>
      </c>
      <c r="C6" s="3">
        <v>-0.20799999999999999</v>
      </c>
      <c r="D6" s="3">
        <v>0.6</v>
      </c>
      <c r="E6" s="3">
        <v>0</v>
      </c>
      <c r="F6" s="3">
        <v>0</v>
      </c>
      <c r="G6" s="6">
        <f t="shared" ref="G6:G14" si="3">((B6-B5)/2+(B7-B6)/2)*ABS(C6)</f>
        <v>0.10815999999999999</v>
      </c>
      <c r="H6" s="7">
        <f t="shared" ref="H6:H14" si="4">G6*D6</f>
        <v>6.4895999999999995E-2</v>
      </c>
      <c r="I6" s="6">
        <f t="shared" ref="I6:I14" si="5">SQRT(ABS(C6-C5)^2+(B6-B5)^2)</f>
        <v>0.52203065044114028</v>
      </c>
    </row>
    <row r="7" spans="1:9" x14ac:dyDescent="0.3">
      <c r="A7" s="1">
        <v>5</v>
      </c>
      <c r="B7" s="3">
        <v>2.08</v>
      </c>
      <c r="C7" s="3">
        <v>-0.23499999999999999</v>
      </c>
      <c r="D7" s="3">
        <v>0.499</v>
      </c>
      <c r="E7" s="3">
        <v>0</v>
      </c>
      <c r="F7" s="3">
        <v>0</v>
      </c>
      <c r="G7" s="6">
        <f t="shared" si="3"/>
        <v>0.1222</v>
      </c>
      <c r="H7" s="7">
        <f t="shared" si="4"/>
        <v>6.0977799999999999E-2</v>
      </c>
      <c r="I7" s="6">
        <f t="shared" si="5"/>
        <v>0.52070048972513938</v>
      </c>
    </row>
    <row r="8" spans="1:9" x14ac:dyDescent="0.3">
      <c r="A8" s="1">
        <v>6</v>
      </c>
      <c r="B8" s="3">
        <v>2.6</v>
      </c>
      <c r="C8" s="3">
        <v>-0.27900000000000003</v>
      </c>
      <c r="D8" s="3">
        <v>0.76700000000000002</v>
      </c>
      <c r="E8" s="3">
        <v>0</v>
      </c>
      <c r="F8" s="3">
        <v>0</v>
      </c>
      <c r="G8" s="6">
        <f t="shared" si="3"/>
        <v>0.14508000000000001</v>
      </c>
      <c r="H8" s="7">
        <f t="shared" si="4"/>
        <v>0.11127636000000002</v>
      </c>
      <c r="I8" s="6">
        <f t="shared" si="5"/>
        <v>0.52185821829305323</v>
      </c>
    </row>
    <row r="9" spans="1:9" x14ac:dyDescent="0.3">
      <c r="A9" s="1">
        <v>7</v>
      </c>
      <c r="B9" s="3">
        <v>3.12</v>
      </c>
      <c r="C9" s="3">
        <v>-0.33500000000000002</v>
      </c>
      <c r="D9" s="3">
        <v>0.65200000000000002</v>
      </c>
      <c r="E9" s="3">
        <v>0</v>
      </c>
      <c r="F9" s="3">
        <v>0</v>
      </c>
      <c r="G9" s="6">
        <f t="shared" si="3"/>
        <v>0.17420000000000002</v>
      </c>
      <c r="H9" s="7">
        <f t="shared" si="4"/>
        <v>0.11357840000000002</v>
      </c>
      <c r="I9" s="6">
        <f t="shared" si="5"/>
        <v>0.52300669211779693</v>
      </c>
    </row>
    <row r="10" spans="1:9" x14ac:dyDescent="0.3">
      <c r="A10" s="1">
        <v>8</v>
      </c>
      <c r="B10" s="3">
        <v>3.64</v>
      </c>
      <c r="C10" s="3">
        <v>-0.187</v>
      </c>
      <c r="D10" s="3">
        <v>0.745</v>
      </c>
      <c r="E10" s="3">
        <v>0</v>
      </c>
      <c r="F10" s="3">
        <v>0</v>
      </c>
      <c r="G10" s="6">
        <f t="shared" si="3"/>
        <v>9.7240000000000007E-2</v>
      </c>
      <c r="H10" s="7">
        <f t="shared" si="4"/>
        <v>7.2443800000000003E-2</v>
      </c>
      <c r="I10" s="6">
        <f t="shared" si="5"/>
        <v>0.54065145889010602</v>
      </c>
    </row>
    <row r="11" spans="1:9" x14ac:dyDescent="0.3">
      <c r="A11" s="1">
        <v>9</v>
      </c>
      <c r="B11" s="3">
        <v>4.16</v>
      </c>
      <c r="C11" s="3">
        <v>-0.153</v>
      </c>
      <c r="D11" s="3">
        <v>0.51900000000000002</v>
      </c>
      <c r="E11" s="3">
        <v>0</v>
      </c>
      <c r="F11" s="3">
        <v>0</v>
      </c>
      <c r="G11" s="6">
        <f t="shared" si="3"/>
        <v>7.9559999999999964E-2</v>
      </c>
      <c r="H11" s="7">
        <f t="shared" si="4"/>
        <v>4.1291639999999984E-2</v>
      </c>
      <c r="I11" s="6">
        <f t="shared" si="5"/>
        <v>0.52111035299636876</v>
      </c>
    </row>
    <row r="12" spans="1:9" x14ac:dyDescent="0.3">
      <c r="A12" s="1">
        <v>10</v>
      </c>
      <c r="B12" s="3">
        <v>4.68</v>
      </c>
      <c r="C12" s="3">
        <v>-0.111</v>
      </c>
      <c r="D12" s="3">
        <v>0.44500000000000001</v>
      </c>
      <c r="E12" s="3">
        <v>0</v>
      </c>
      <c r="F12" s="3">
        <v>0</v>
      </c>
      <c r="G12" s="6">
        <f t="shared" si="3"/>
        <v>5.772E-2</v>
      </c>
      <c r="H12" s="7">
        <f t="shared" si="4"/>
        <v>2.5685400000000001E-2</v>
      </c>
      <c r="I12" s="6">
        <f t="shared" si="5"/>
        <v>0.5216933965462851</v>
      </c>
    </row>
    <row r="13" spans="1:9" x14ac:dyDescent="0.3">
      <c r="A13" s="1">
        <v>11</v>
      </c>
      <c r="B13" s="3">
        <v>5.2</v>
      </c>
      <c r="C13" s="3">
        <v>-0.122</v>
      </c>
      <c r="D13" s="3">
        <v>3.4000000000000002E-2</v>
      </c>
      <c r="E13" s="3">
        <v>0</v>
      </c>
      <c r="F13" s="3">
        <v>0</v>
      </c>
      <c r="G13" s="6">
        <f t="shared" si="3"/>
        <v>3.1720000000000026E-2</v>
      </c>
      <c r="H13" s="7">
        <f t="shared" si="4"/>
        <v>1.078480000000001E-3</v>
      </c>
      <c r="I13" s="6">
        <f t="shared" si="5"/>
        <v>0.52011633314096228</v>
      </c>
    </row>
    <row r="14" spans="1:9" x14ac:dyDescent="0.3">
      <c r="B14" s="5">
        <v>5.2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-0.16900000000000001</v>
      </c>
    </row>
    <row r="3" spans="1:3" x14ac:dyDescent="0.3">
      <c r="A3" s="1">
        <v>2</v>
      </c>
      <c r="B3" s="3">
        <v>0.52</v>
      </c>
      <c r="C3" s="3">
        <v>-0.189</v>
      </c>
    </row>
    <row r="4" spans="1:3" x14ac:dyDescent="0.3">
      <c r="A4" s="1">
        <v>3</v>
      </c>
      <c r="B4" s="3">
        <v>1.04</v>
      </c>
      <c r="C4" s="3">
        <v>-0.16200000000000001</v>
      </c>
    </row>
    <row r="5" spans="1:3" x14ac:dyDescent="0.3">
      <c r="A5" s="1">
        <v>4</v>
      </c>
      <c r="B5" s="3">
        <v>1.56</v>
      </c>
      <c r="C5" s="3">
        <v>-0.20799999999999999</v>
      </c>
    </row>
    <row r="6" spans="1:3" x14ac:dyDescent="0.3">
      <c r="A6" s="1">
        <v>5</v>
      </c>
      <c r="B6" s="3">
        <v>2.08</v>
      </c>
      <c r="C6" s="3">
        <v>-0.23499999999999999</v>
      </c>
    </row>
    <row r="7" spans="1:3" x14ac:dyDescent="0.3">
      <c r="A7" s="1">
        <v>6</v>
      </c>
      <c r="B7" s="3">
        <v>2.6</v>
      </c>
      <c r="C7" s="3">
        <v>-0.27900000000000003</v>
      </c>
    </row>
    <row r="8" spans="1:3" x14ac:dyDescent="0.3">
      <c r="A8" s="1">
        <v>7</v>
      </c>
      <c r="B8" s="3">
        <v>3.12</v>
      </c>
      <c r="C8" s="3">
        <v>-0.33500000000000002</v>
      </c>
    </row>
    <row r="9" spans="1:3" x14ac:dyDescent="0.3">
      <c r="A9" s="1">
        <v>8</v>
      </c>
      <c r="B9" s="3">
        <v>3.64</v>
      </c>
      <c r="C9" s="3">
        <v>-0.187</v>
      </c>
    </row>
    <row r="10" spans="1:3" x14ac:dyDescent="0.3">
      <c r="A10" s="1">
        <v>9</v>
      </c>
      <c r="B10" s="3">
        <v>4.16</v>
      </c>
      <c r="C10" s="3">
        <v>-0.153</v>
      </c>
    </row>
    <row r="11" spans="1:3" x14ac:dyDescent="0.3">
      <c r="A11" s="1">
        <v>10</v>
      </c>
      <c r="B11" s="3">
        <v>4.68</v>
      </c>
      <c r="C11" s="3">
        <v>-0.111</v>
      </c>
    </row>
    <row r="12" spans="1:3" x14ac:dyDescent="0.3">
      <c r="A12" s="1">
        <v>11</v>
      </c>
      <c r="B12" s="3">
        <v>5.2</v>
      </c>
      <c r="C12" s="3">
        <v>-0.122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2017-08-03T22:03:05Z</dcterms:created>
  <dcterms:modified xsi:type="dcterms:W3CDTF">2017-11-29T21:44:06Z</dcterms:modified>
</cp:coreProperties>
</file>