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927\"/>
    </mc:Choice>
  </mc:AlternateContent>
  <bookViews>
    <workbookView xWindow="1176" yWindow="12" windowWidth="16092" windowHeight="9660" activeTab="2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2" i="2"/>
  <c r="B7" i="2"/>
  <c r="B10" i="2" s="1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/>
  <c r="I10" i="3"/>
  <c r="G11" i="3"/>
  <c r="H11" i="3"/>
  <c r="I11" i="3"/>
  <c r="G12" i="3"/>
  <c r="H12" i="3" s="1"/>
  <c r="I12" i="3"/>
  <c r="G13" i="3"/>
  <c r="H13" i="3" s="1"/>
  <c r="I13" i="3"/>
  <c r="G14" i="3"/>
  <c r="H14" i="3"/>
  <c r="I14" i="3"/>
  <c r="I5" i="3"/>
  <c r="H5" i="3"/>
  <c r="G5" i="3"/>
  <c r="I4" i="3"/>
  <c r="G4" i="3"/>
  <c r="H4" i="3" s="1"/>
  <c r="I3" i="3"/>
  <c r="G3" i="3"/>
  <c r="H3" i="3" s="1"/>
  <c r="H2" i="3"/>
  <c r="B15" i="2" l="1"/>
  <c r="B14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<sst xmlns="http://schemas.openxmlformats.org/spreadsheetml/2006/main" count="84" uniqueCount="56">
  <si>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</si>
  <si>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</si>
  <si>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</si>
  <si>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Aula Ambiental (E8)</t>
  </si>
  <si>
    <t>Municipio</t>
  </si>
  <si>
    <t>Medellín</t>
  </si>
  <si>
    <t>Dirección</t>
  </si>
  <si>
    <t>Avenida Regional</t>
  </si>
  <si>
    <t>Barrio</t>
  </si>
  <si>
    <t>Chagualo</t>
  </si>
  <si>
    <t>Subcuenca</t>
  </si>
  <si>
    <t>Rio Aburrá</t>
  </si>
  <si>
    <t>Longitud</t>
  </si>
  <si>
    <t>-75.5725</t>
  </si>
  <si>
    <t>Latitud</t>
  </si>
  <si>
    <t>6.264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</si>
  <si>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</si>
  <si>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</si>
  <si>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</si>
  <si>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</si>
  <si>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</si>
  <si>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</si>
  <si>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</si>
  <si>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</si>
  <si>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</si>
  <si>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</si>
  <si>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</si>
  <si>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</si>
  <si>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</si>
  <si>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</si>
  <si>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</si>
  <si>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</si>
  <si>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</si>
  <si>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</si>
  <si>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</si>
  <si>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</si>
  <si>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</si>
  <si>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</si>
  <si>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</si>
  <si>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</si>
  <si>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</si>
  <si>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</si>
  <si>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</si>
  <si>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</si>
  <si>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0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</si>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</sst>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4.0999999999999996</c:v>
                </c:pt>
                <c:pt idx="3">
                  <c:v>8.1999999999999993</c:v>
                </c:pt>
                <c:pt idx="4">
                  <c:v>12.3</c:v>
                </c:pt>
                <c:pt idx="5">
                  <c:v>16.399999999999999</c:v>
                </c:pt>
                <c:pt idx="6">
                  <c:v>20.5</c:v>
                </c:pt>
                <c:pt idx="7">
                  <c:v>24.6</c:v>
                </c:pt>
                <c:pt idx="8">
                  <c:v>28.7</c:v>
                </c:pt>
                <c:pt idx="9">
                  <c:v>32.799999999999997</c:v>
                </c:pt>
                <c:pt idx="10">
                  <c:v>36.9</c:v>
                </c:pt>
                <c:pt idx="11">
                  <c:v>41</c:v>
                </c:pt>
                <c:pt idx="12">
                  <c:v>41</c:v>
                </c:pt>
              </c:numCache>
            </c:numRef>
          </c:xVal>
          <c:yVal>
            <c:numRef>
              <c:f>Verticales!$C$2:$C$14</c:f>
              <c:numCache>
                <c:formatCode>General</c:formatCode>
                <c:ptCount val="13"/>
                <c:pt idx="0">
                  <c:v>0</c:v>
                </c:pt>
                <c:pt idx="1">
                  <c:v>-0.13600000000000001</c:v>
                </c:pt>
                <c:pt idx="2">
                  <c:v>-0.248</c:v>
                </c:pt>
                <c:pt idx="3">
                  <c:v>-0.38200000000000001</c:v>
                </c:pt>
                <c:pt idx="4">
                  <c:v>-0.38800000000000001</c:v>
                </c:pt>
                <c:pt idx="5">
                  <c:v>-0.441</c:v>
                </c:pt>
                <c:pt idx="6">
                  <c:v>-0.36899999999999999</c:v>
                </c:pt>
                <c:pt idx="7">
                  <c:v>-0.30399999999999999</c:v>
                </c:pt>
                <c:pt idx="8">
                  <c:v>-0.379</c:v>
                </c:pt>
                <c:pt idx="9">
                  <c:v>-0.28399999999999997</c:v>
                </c:pt>
                <c:pt idx="10">
                  <c:v>-0.41699999999999998</c:v>
                </c:pt>
                <c:pt idx="11">
                  <c:v>-0.28100000000000003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3C-4ABC-82C3-712FA43E2A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3013480"/>
        <c:axId val="563008560"/>
      </c:scatterChart>
      <c:valAx>
        <c:axId val="563013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3008560"/>
        <c:crosses val="autoZero"/>
        <c:crossBetween val="midCat"/>
      </c:valAx>
      <c:valAx>
        <c:axId val="563008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3013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60795AD-18B7-4876-8763-0660262CBBBF}">
  <sheetPr/>
  <sheetViews>
    <sheetView tabSelected="1"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30B9B2C-96A3-4220-B9CC-B29179A73DB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workbookViewId="0">
      <selection activeCell="B14" sqref="B14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916</v>
      </c>
      <c r="C2" s="3" t="s">
        <v>24</v>
      </c>
    </row>
    <row r="3" spans="1:3" x14ac:dyDescent="0.3">
      <c r="A3" s="2" t="s">
        <v>25</v>
      </c>
      <c r="B3" s="3">
        <v>99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43005.543055555558</v>
      </c>
      <c r="C5" s="3" t="s">
        <v>18</v>
      </c>
    </row>
    <row r="6" spans="1:3" x14ac:dyDescent="0.3">
      <c r="A6" s="2" t="s">
        <v>29</v>
      </c>
      <c r="B6" s="3">
        <v>41</v>
      </c>
      <c r="C6" s="3" t="s">
        <v>30</v>
      </c>
    </row>
    <row r="7" spans="1:3" x14ac:dyDescent="0.3">
      <c r="A7" s="2" t="s">
        <v>31</v>
      </c>
      <c r="B7" s="8">
        <f>SUM(Verticales!H2:H30)</f>
        <v>14.789686050000002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1.0545945037275255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41.428410935160265</v>
      </c>
      <c r="C12" s="3" t="s">
        <v>38</v>
      </c>
    </row>
    <row r="13" spans="1:3" x14ac:dyDescent="0.3">
      <c r="A13" s="2" t="s">
        <v>39</v>
      </c>
      <c r="B13" s="8">
        <f>SUM(Verticales!G2:G30)</f>
        <v>14.024049999999999</v>
      </c>
      <c r="C13" s="3" t="s">
        <v>18</v>
      </c>
    </row>
    <row r="14" spans="1:3" x14ac:dyDescent="0.3">
      <c r="A14" s="2" t="s">
        <v>40</v>
      </c>
      <c r="B14" s="8">
        <f>B13/B6</f>
        <v>0.34204999999999997</v>
      </c>
      <c r="C14" s="3" t="s">
        <v>18</v>
      </c>
    </row>
    <row r="15" spans="1:3" x14ac:dyDescent="0.3">
      <c r="A15" s="2" t="s">
        <v>41</v>
      </c>
      <c r="B15" s="8">
        <f>B13/B12</f>
        <v>0.33851286311582368</v>
      </c>
      <c r="C15" s="3" t="s">
        <v>24</v>
      </c>
    </row>
    <row r="16" spans="1:3" x14ac:dyDescent="0.3">
      <c r="A16" s="2" t="s">
        <v>42</v>
      </c>
      <c r="B16" s="3">
        <v>0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4"/>
  <sheetViews>
    <sheetView workbookViewId="0">
      <selection activeCell="B2" sqref="B2:C14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-0.13600000000000001</v>
      </c>
      <c r="D3" s="3">
        <v>0.32300000000000001</v>
      </c>
      <c r="E3" s="3">
        <v>-999</v>
      </c>
      <c r="F3" s="3">
        <v>-999</v>
      </c>
      <c r="G3" s="6">
        <f t="shared" ref="G3:G5" si="1">((B3-B2)/2+(B4-B3)/2)*ABS(C3)</f>
        <v>0.27879999999999999</v>
      </c>
      <c r="H3" s="7">
        <f t="shared" si="0"/>
        <v>9.0052400000000005E-2</v>
      </c>
      <c r="I3" s="6">
        <f t="shared" ref="I3:I5" si="2">SQRT(ABS(C3-C2)^2+(B3-B2)^2)</f>
        <v>0.13600000000000001</v>
      </c>
    </row>
    <row r="4" spans="1:9" x14ac:dyDescent="0.3">
      <c r="A4" s="1">
        <v>2</v>
      </c>
      <c r="B4" s="3">
        <v>4.0999999999999996</v>
      </c>
      <c r="C4" s="3">
        <v>-0.248</v>
      </c>
      <c r="D4" s="3">
        <v>0.83799999999999997</v>
      </c>
      <c r="E4" s="3">
        <v>-999</v>
      </c>
      <c r="F4" s="3">
        <v>-999</v>
      </c>
      <c r="G4" s="6">
        <f t="shared" si="1"/>
        <v>1.0167999999999999</v>
      </c>
      <c r="H4" s="7">
        <f t="shared" si="0"/>
        <v>0.8520783999999999</v>
      </c>
      <c r="I4" s="6">
        <f t="shared" si="2"/>
        <v>4.1015294708193917</v>
      </c>
    </row>
    <row r="5" spans="1:9" x14ac:dyDescent="0.3">
      <c r="A5" s="1">
        <v>3</v>
      </c>
      <c r="B5" s="3">
        <v>8.1999999999999993</v>
      </c>
      <c r="C5" s="3">
        <v>-0.38200000000000001</v>
      </c>
      <c r="D5" s="3">
        <v>1.4259999999999999</v>
      </c>
      <c r="E5" s="3">
        <v>-999</v>
      </c>
      <c r="F5" s="3">
        <v>-999</v>
      </c>
      <c r="G5" s="6">
        <f t="shared" si="1"/>
        <v>1.5662000000000003</v>
      </c>
      <c r="H5" s="7">
        <f t="shared" si="0"/>
        <v>2.2334012000000003</v>
      </c>
      <c r="I5" s="6">
        <f t="shared" si="2"/>
        <v>4.1021891716496937</v>
      </c>
    </row>
    <row r="6" spans="1:9" x14ac:dyDescent="0.3">
      <c r="A6" s="1">
        <v>4</v>
      </c>
      <c r="B6" s="3">
        <v>12.3</v>
      </c>
      <c r="C6" s="3">
        <v>-0.38800000000000001</v>
      </c>
      <c r="D6" s="3">
        <v>1.236</v>
      </c>
      <c r="E6" s="3">
        <v>-999</v>
      </c>
      <c r="F6" s="3">
        <v>-999</v>
      </c>
      <c r="G6" s="6">
        <f t="shared" ref="G6:G14" si="3">((B6-B5)/2+(B7-B6)/2)*ABS(C6)</f>
        <v>1.5908</v>
      </c>
      <c r="H6" s="7">
        <f t="shared" ref="H6:H14" si="4">G6*D6</f>
        <v>1.9662287999999999</v>
      </c>
      <c r="I6" s="6">
        <f t="shared" ref="I6:I14" si="5">SQRT(ABS(C6-C5)^2+(B6-B5)^2)</f>
        <v>4.1000043902415539</v>
      </c>
    </row>
    <row r="7" spans="1:9" x14ac:dyDescent="0.3">
      <c r="A7" s="1">
        <v>5</v>
      </c>
      <c r="B7" s="3">
        <v>16.399999999999999</v>
      </c>
      <c r="C7" s="3">
        <v>-0.441</v>
      </c>
      <c r="D7" s="3">
        <v>1.2849999999999999</v>
      </c>
      <c r="E7" s="3">
        <v>-999</v>
      </c>
      <c r="F7" s="3">
        <v>-999</v>
      </c>
      <c r="G7" s="6">
        <f t="shared" si="3"/>
        <v>1.8080999999999998</v>
      </c>
      <c r="H7" s="7">
        <f t="shared" si="4"/>
        <v>2.3234084999999998</v>
      </c>
      <c r="I7" s="6">
        <f t="shared" si="5"/>
        <v>4.1003425466660683</v>
      </c>
    </row>
    <row r="8" spans="1:9" x14ac:dyDescent="0.3">
      <c r="A8" s="1">
        <v>6</v>
      </c>
      <c r="B8" s="3">
        <v>20.5</v>
      </c>
      <c r="C8" s="3">
        <v>-0.36899999999999999</v>
      </c>
      <c r="D8" s="3">
        <v>1.002</v>
      </c>
      <c r="E8" s="3">
        <v>-999</v>
      </c>
      <c r="F8" s="3">
        <v>-999</v>
      </c>
      <c r="G8" s="6">
        <f t="shared" si="3"/>
        <v>1.5129000000000006</v>
      </c>
      <c r="H8" s="7">
        <f t="shared" si="4"/>
        <v>1.5159258000000007</v>
      </c>
      <c r="I8" s="6">
        <f t="shared" si="5"/>
        <v>4.1006321463891409</v>
      </c>
    </row>
    <row r="9" spans="1:9" x14ac:dyDescent="0.3">
      <c r="A9" s="1">
        <v>7</v>
      </c>
      <c r="B9" s="3">
        <v>24.6</v>
      </c>
      <c r="C9" s="3">
        <v>-0.30399999999999999</v>
      </c>
      <c r="D9" s="3">
        <v>0.85699999999999998</v>
      </c>
      <c r="E9" s="3">
        <v>-999</v>
      </c>
      <c r="F9" s="3">
        <v>-999</v>
      </c>
      <c r="G9" s="6">
        <f t="shared" si="3"/>
        <v>1.2464</v>
      </c>
      <c r="H9" s="7">
        <f t="shared" si="4"/>
        <v>1.0681647999999999</v>
      </c>
      <c r="I9" s="6">
        <f t="shared" si="5"/>
        <v>4.100515211531353</v>
      </c>
    </row>
    <row r="10" spans="1:9" x14ac:dyDescent="0.3">
      <c r="A10" s="1">
        <v>8</v>
      </c>
      <c r="B10" s="3">
        <v>28.7</v>
      </c>
      <c r="C10" s="3">
        <v>-0.379</v>
      </c>
      <c r="D10" s="3">
        <v>0.89700000000000002</v>
      </c>
      <c r="E10" s="3">
        <v>-999</v>
      </c>
      <c r="F10" s="3">
        <v>-999</v>
      </c>
      <c r="G10" s="6">
        <f t="shared" si="3"/>
        <v>1.5538999999999992</v>
      </c>
      <c r="H10" s="7">
        <f t="shared" si="4"/>
        <v>1.3938482999999993</v>
      </c>
      <c r="I10" s="6">
        <f t="shared" si="5"/>
        <v>4.1006859182336779</v>
      </c>
    </row>
    <row r="11" spans="1:9" x14ac:dyDescent="0.3">
      <c r="A11" s="1">
        <v>9</v>
      </c>
      <c r="B11" s="3">
        <v>32.799999999999997</v>
      </c>
      <c r="C11" s="3">
        <v>-0.28399999999999997</v>
      </c>
      <c r="D11" s="3">
        <v>1.365</v>
      </c>
      <c r="E11" s="3">
        <v>-999</v>
      </c>
      <c r="F11" s="3">
        <v>-999</v>
      </c>
      <c r="G11" s="6">
        <f t="shared" si="3"/>
        <v>1.1643999999999999</v>
      </c>
      <c r="H11" s="7">
        <f t="shared" si="4"/>
        <v>1.5894059999999999</v>
      </c>
      <c r="I11" s="6">
        <f t="shared" si="5"/>
        <v>4.1011004620711233</v>
      </c>
    </row>
    <row r="12" spans="1:9" x14ac:dyDescent="0.3">
      <c r="A12" s="1">
        <v>10</v>
      </c>
      <c r="B12" s="3">
        <v>36.9</v>
      </c>
      <c r="C12" s="3">
        <v>-0.41699999999999998</v>
      </c>
      <c r="D12" s="3">
        <v>0.95599999999999996</v>
      </c>
      <c r="E12" s="3">
        <v>-999</v>
      </c>
      <c r="F12" s="3">
        <v>-999</v>
      </c>
      <c r="G12" s="6">
        <f t="shared" si="3"/>
        <v>1.7097000000000004</v>
      </c>
      <c r="H12" s="7">
        <f t="shared" si="4"/>
        <v>1.6344732000000004</v>
      </c>
      <c r="I12" s="6">
        <f t="shared" si="5"/>
        <v>4.1021566279214658</v>
      </c>
    </row>
    <row r="13" spans="1:9" x14ac:dyDescent="0.3">
      <c r="A13" s="1">
        <v>11</v>
      </c>
      <c r="B13" s="3">
        <v>41</v>
      </c>
      <c r="C13" s="3">
        <v>-0.28100000000000003</v>
      </c>
      <c r="D13" s="3">
        <v>0.21299999999999999</v>
      </c>
      <c r="E13" s="3">
        <v>-999</v>
      </c>
      <c r="F13" s="3">
        <v>-999</v>
      </c>
      <c r="G13" s="6">
        <f t="shared" si="3"/>
        <v>0.57605000000000028</v>
      </c>
      <c r="H13" s="7">
        <f t="shared" si="4"/>
        <v>0.12269865000000006</v>
      </c>
      <c r="I13" s="6">
        <f t="shared" si="5"/>
        <v>4.1022549896367986</v>
      </c>
    </row>
    <row r="14" spans="1:9" x14ac:dyDescent="0.3">
      <c r="B14" s="5">
        <v>41</v>
      </c>
      <c r="C14" s="5">
        <v>0</v>
      </c>
      <c r="D14" s="5">
        <v>0</v>
      </c>
      <c r="E14" s="5">
        <v>0</v>
      </c>
      <c r="F14" s="5">
        <v>0</v>
      </c>
      <c r="G14" s="6">
        <f t="shared" si="3"/>
        <v>0</v>
      </c>
      <c r="H14" s="7">
        <f t="shared" si="4"/>
        <v>0</v>
      </c>
      <c r="I14" s="6">
        <f t="shared" si="5"/>
        <v>0.28100000000000003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2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-0.13600000000000001</v>
      </c>
    </row>
    <row r="3" spans="1:3" x14ac:dyDescent="0.3">
      <c r="A3" s="1">
        <v>2</v>
      </c>
      <c r="B3" s="3">
        <v>4.0999999999999996</v>
      </c>
      <c r="C3" s="3">
        <v>-0.248</v>
      </c>
    </row>
    <row r="4" spans="1:3" x14ac:dyDescent="0.3">
      <c r="A4" s="1">
        <v>3</v>
      </c>
      <c r="B4" s="3">
        <v>8.1999999999999993</v>
      </c>
      <c r="C4" s="3">
        <v>-0.38200000000000001</v>
      </c>
    </row>
    <row r="5" spans="1:3" x14ac:dyDescent="0.3">
      <c r="A5" s="1">
        <v>4</v>
      </c>
      <c r="B5" s="3">
        <v>12.3</v>
      </c>
      <c r="C5" s="3">
        <v>-0.38800000000000001</v>
      </c>
    </row>
    <row r="6" spans="1:3" x14ac:dyDescent="0.3">
      <c r="A6" s="1">
        <v>5</v>
      </c>
      <c r="B6" s="3">
        <v>16.399999999999999</v>
      </c>
      <c r="C6" s="3">
        <v>-0.441</v>
      </c>
    </row>
    <row r="7" spans="1:3" x14ac:dyDescent="0.3">
      <c r="A7" s="1">
        <v>6</v>
      </c>
      <c r="B7" s="3">
        <v>20.5</v>
      </c>
      <c r="C7" s="3">
        <v>-0.36899999999999999</v>
      </c>
    </row>
    <row r="8" spans="1:3" x14ac:dyDescent="0.3">
      <c r="A8" s="1">
        <v>7</v>
      </c>
      <c r="B8" s="3">
        <v>24.6</v>
      </c>
      <c r="C8" s="3">
        <v>-0.30399999999999999</v>
      </c>
    </row>
    <row r="9" spans="1:3" x14ac:dyDescent="0.3">
      <c r="A9" s="1">
        <v>8</v>
      </c>
      <c r="B9" s="3">
        <v>28.7</v>
      </c>
      <c r="C9" s="3">
        <v>-0.379</v>
      </c>
    </row>
    <row r="10" spans="1:3" x14ac:dyDescent="0.3">
      <c r="A10" s="1">
        <v>9</v>
      </c>
      <c r="B10" s="3">
        <v>32.799999999999997</v>
      </c>
      <c r="C10" s="3">
        <v>-0.28399999999999997</v>
      </c>
    </row>
    <row r="11" spans="1:3" x14ac:dyDescent="0.3">
      <c r="A11" s="1">
        <v>10</v>
      </c>
      <c r="B11" s="3">
        <v>36.9</v>
      </c>
      <c r="C11" s="3">
        <v>-0.41699999999999998</v>
      </c>
    </row>
    <row r="12" spans="1:3" x14ac:dyDescent="0.3">
      <c r="A12" s="1">
        <v>11</v>
      </c>
      <c r="B12" s="3">
        <v>41</v>
      </c>
      <c r="C12" s="3">
        <v>-0.28100000000000003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2017-10-30T21:35:10Z</dcterms:created>
  <dcterms:modified xsi:type="dcterms:W3CDTF">2017-11-29T20:19:42Z</dcterms:modified>
</cp:coreProperties>
</file>