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 s="1"/>
  <c r="I10" i="3"/>
  <c r="G11" i="3"/>
  <c r="H11" i="3"/>
  <c r="I11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<sst xmlns="http://schemas.openxmlformats.org/spreadsheetml/2006/main" count="84" uniqueCount="56">
  <si>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</si>
  <si>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</si>
  <si>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</si>
  <si>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Después de San Fernando (E6)</t>
  </si>
  <si>
    <t>Municipio</t>
  </si>
  <si>
    <t>Medellín</t>
  </si>
  <si>
    <t>Dirección</t>
  </si>
  <si>
    <t>Metro – Aguacatala</t>
  </si>
  <si>
    <t>Barrio</t>
  </si>
  <si>
    <t>Aguacatala</t>
  </si>
  <si>
    <t>Subcuenca</t>
  </si>
  <si>
    <t>Rio Aburrá</t>
  </si>
  <si>
    <t>Longitud</t>
  </si>
  <si>
    <t>-75.5815</t>
  </si>
  <si>
    <t>Latitud</t>
  </si>
  <si>
    <t>6.1953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</si>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</sst>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18</c:v>
                </c:pt>
                <c:pt idx="8">
                  <c:v>20</c:v>
                </c:pt>
                <c:pt idx="9">
                  <c:v>20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-0.57284999999999997</c:v>
                </c:pt>
                <c:pt idx="2">
                  <c:v>-0.45315</c:v>
                </c:pt>
                <c:pt idx="3">
                  <c:v>-0.58140000000000003</c:v>
                </c:pt>
                <c:pt idx="4">
                  <c:v>-0.50444999999999995</c:v>
                </c:pt>
                <c:pt idx="5">
                  <c:v>-1.4535</c:v>
                </c:pt>
                <c:pt idx="6">
                  <c:v>-0.81225000000000003</c:v>
                </c:pt>
                <c:pt idx="7">
                  <c:v>-0.88919999999999999</c:v>
                </c:pt>
                <c:pt idx="8">
                  <c:v>-0.82935000000000003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16-48C5-89D0-FFCB8394A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453552"/>
        <c:axId val="745451256"/>
      </c:scatterChart>
      <c:valAx>
        <c:axId val="745453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1256"/>
        <c:crosses val="autoZero"/>
        <c:crossBetween val="midCat"/>
      </c:valAx>
      <c:valAx>
        <c:axId val="745451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F19700-709E-438F-8204-28D59D37B86B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C14D99D-211A-48B5-AF18-91ED18ED13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833</v>
      </c>
      <c r="C2" s="3" t="s">
        <v>24</v>
      </c>
    </row>
    <row r="3" spans="1:3" x14ac:dyDescent="0.3">
      <c r="A3" s="2" t="s">
        <v>25</v>
      </c>
      <c r="B3" s="3">
        <v>94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42926.625694444447</v>
      </c>
      <c r="C5" s="3" t="s">
        <v>18</v>
      </c>
    </row>
    <row r="6" spans="1:3" x14ac:dyDescent="0.3">
      <c r="A6" s="2" t="s">
        <v>29</v>
      </c>
      <c r="B6" s="3">
        <v>20</v>
      </c>
      <c r="C6" s="3" t="s">
        <v>30</v>
      </c>
    </row>
    <row r="7" spans="1:3" x14ac:dyDescent="0.3">
      <c r="A7" s="2" t="s">
        <v>31</v>
      </c>
      <c r="B7" s="8">
        <f>SUM(Verticales!H2:H30)</f>
        <v>11.585000340000001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0.75591118549511871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21.624501207519135</v>
      </c>
      <c r="C12" s="3" t="s">
        <v>38</v>
      </c>
    </row>
    <row r="13" spans="1:3" x14ac:dyDescent="0.3">
      <c r="A13" s="2" t="s">
        <v>39</v>
      </c>
      <c r="B13" s="8">
        <f>SUM(Verticales!G2:G30)</f>
        <v>15.325874999999998</v>
      </c>
      <c r="C13" s="3" t="s">
        <v>18</v>
      </c>
    </row>
    <row r="14" spans="1:3" x14ac:dyDescent="0.3">
      <c r="A14" s="2" t="s">
        <v>40</v>
      </c>
      <c r="B14" s="8">
        <f>B13/B6</f>
        <v>0.76629374999999988</v>
      </c>
      <c r="C14" s="3" t="s">
        <v>18</v>
      </c>
    </row>
    <row r="15" spans="1:3" x14ac:dyDescent="0.3">
      <c r="A15" s="2" t="s">
        <v>41</v>
      </c>
      <c r="B15" s="8">
        <f>B13/B12</f>
        <v>0.70872732984338072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-0.57284999999999997</v>
      </c>
      <c r="D3" s="3">
        <v>0.53680000000000005</v>
      </c>
      <c r="E3" s="3">
        <v>0</v>
      </c>
      <c r="F3" s="3">
        <v>0</v>
      </c>
      <c r="G3" s="6">
        <f t="shared" ref="G3:G5" si="1">((B3-B2)/2+(B4-B3)/2)*ABS(C3)</f>
        <v>0.85927500000000001</v>
      </c>
      <c r="H3" s="7">
        <f t="shared" si="0"/>
        <v>0.46125882000000007</v>
      </c>
      <c r="I3" s="6">
        <f t="shared" ref="I3:I5" si="2">SQRT(ABS(C3-C2)^2+(B3-B2)^2)</f>
        <v>0.57284999999999997</v>
      </c>
    </row>
    <row r="4" spans="1:9" x14ac:dyDescent="0.3">
      <c r="A4" s="1">
        <v>2</v>
      </c>
      <c r="B4" s="3">
        <v>3</v>
      </c>
      <c r="C4" s="3">
        <v>-0.45315</v>
      </c>
      <c r="D4" s="3">
        <v>0.49120000000000003</v>
      </c>
      <c r="E4" s="3">
        <v>0</v>
      </c>
      <c r="F4" s="3">
        <v>0</v>
      </c>
      <c r="G4" s="6">
        <f t="shared" si="1"/>
        <v>1.35945</v>
      </c>
      <c r="H4" s="7">
        <f t="shared" si="0"/>
        <v>0.66776184000000005</v>
      </c>
      <c r="I4" s="6">
        <f t="shared" si="2"/>
        <v>3.0023870653198599</v>
      </c>
    </row>
    <row r="5" spans="1:9" x14ac:dyDescent="0.3">
      <c r="A5" s="1">
        <v>3</v>
      </c>
      <c r="B5" s="3">
        <v>6</v>
      </c>
      <c r="C5" s="3">
        <v>-0.58140000000000003</v>
      </c>
      <c r="D5" s="3">
        <v>0.84719999999999995</v>
      </c>
      <c r="E5" s="3">
        <v>0</v>
      </c>
      <c r="F5" s="3">
        <v>0</v>
      </c>
      <c r="G5" s="6">
        <f t="shared" si="1"/>
        <v>1.7442000000000002</v>
      </c>
      <c r="H5" s="7">
        <f t="shared" si="0"/>
        <v>1.4776862400000002</v>
      </c>
      <c r="I5" s="6">
        <f t="shared" si="2"/>
        <v>3.0027400923989411</v>
      </c>
    </row>
    <row r="6" spans="1:9" x14ac:dyDescent="0.3">
      <c r="A6" s="1">
        <v>4</v>
      </c>
      <c r="B6" s="3">
        <v>9</v>
      </c>
      <c r="C6" s="3">
        <v>-0.50444999999999995</v>
      </c>
      <c r="D6" s="3">
        <v>0.71519999999999995</v>
      </c>
      <c r="E6" s="3">
        <v>0</v>
      </c>
      <c r="F6" s="3">
        <v>0</v>
      </c>
      <c r="G6" s="6">
        <f t="shared" ref="G6:G11" si="3">((B6-B5)/2+(B7-B6)/2)*ABS(C6)</f>
        <v>1.51335</v>
      </c>
      <c r="H6" s="7">
        <f t="shared" ref="H6:H11" si="4">G6*D6</f>
        <v>1.0823479199999999</v>
      </c>
      <c r="I6" s="6">
        <f t="shared" ref="I6:I11" si="5">SQRT(ABS(C6-C5)^2+(B6-B5)^2)</f>
        <v>3.0009867214801202</v>
      </c>
    </row>
    <row r="7" spans="1:9" x14ac:dyDescent="0.3">
      <c r="A7" s="1">
        <v>5</v>
      </c>
      <c r="B7" s="3">
        <v>12</v>
      </c>
      <c r="C7" s="3">
        <v>-1.4535</v>
      </c>
      <c r="D7" s="3">
        <v>0.81679999999999997</v>
      </c>
      <c r="E7" s="3">
        <v>0</v>
      </c>
      <c r="F7" s="3">
        <v>0</v>
      </c>
      <c r="G7" s="6">
        <f t="shared" si="3"/>
        <v>4.3605</v>
      </c>
      <c r="H7" s="7">
        <f t="shared" si="4"/>
        <v>3.5616563999999999</v>
      </c>
      <c r="I7" s="6">
        <f t="shared" si="5"/>
        <v>3.1465371287337449</v>
      </c>
    </row>
    <row r="8" spans="1:9" x14ac:dyDescent="0.3">
      <c r="A8" s="1">
        <v>6</v>
      </c>
      <c r="B8" s="3">
        <v>15</v>
      </c>
      <c r="C8" s="3">
        <v>-0.81225000000000003</v>
      </c>
      <c r="D8" s="3">
        <v>1.0391999999999999</v>
      </c>
      <c r="E8" s="3">
        <v>0</v>
      </c>
      <c r="F8" s="3">
        <v>0</v>
      </c>
      <c r="G8" s="6">
        <f t="shared" si="3"/>
        <v>2.43675</v>
      </c>
      <c r="H8" s="7">
        <f t="shared" si="4"/>
        <v>2.5322705999999999</v>
      </c>
      <c r="I8" s="6">
        <f t="shared" si="5"/>
        <v>3.067768172874215</v>
      </c>
    </row>
    <row r="9" spans="1:9" x14ac:dyDescent="0.3">
      <c r="A9" s="1">
        <v>7</v>
      </c>
      <c r="B9" s="3">
        <v>18</v>
      </c>
      <c r="C9" s="3">
        <v>-0.88919999999999999</v>
      </c>
      <c r="D9" s="3">
        <v>0.64080000000000004</v>
      </c>
      <c r="E9" s="3">
        <v>0</v>
      </c>
      <c r="F9" s="3">
        <v>0</v>
      </c>
      <c r="G9" s="6">
        <f t="shared" si="3"/>
        <v>2.2229999999999999</v>
      </c>
      <c r="H9" s="7">
        <f t="shared" si="4"/>
        <v>1.4244984000000001</v>
      </c>
      <c r="I9" s="6">
        <f t="shared" si="5"/>
        <v>3.0009867214801198</v>
      </c>
    </row>
    <row r="10" spans="1:9" x14ac:dyDescent="0.3">
      <c r="A10" s="1">
        <v>8</v>
      </c>
      <c r="B10" s="3">
        <v>20</v>
      </c>
      <c r="C10" s="3">
        <v>-0.82935000000000003</v>
      </c>
      <c r="D10" s="3">
        <v>0.45519999999999999</v>
      </c>
      <c r="E10" s="3">
        <v>0</v>
      </c>
      <c r="F10" s="3">
        <v>0</v>
      </c>
      <c r="G10" s="6">
        <f t="shared" si="3"/>
        <v>0.82935000000000003</v>
      </c>
      <c r="H10" s="7">
        <f t="shared" si="4"/>
        <v>0.37752012000000001</v>
      </c>
      <c r="I10" s="6">
        <f t="shared" si="5"/>
        <v>2.0008953052321354</v>
      </c>
    </row>
    <row r="11" spans="1:9" x14ac:dyDescent="0.3">
      <c r="B11" s="5">
        <v>20</v>
      </c>
      <c r="C11" s="5">
        <v>0</v>
      </c>
      <c r="D11" s="5">
        <v>0</v>
      </c>
      <c r="E11" s="5">
        <v>0</v>
      </c>
      <c r="F11" s="5">
        <v>0</v>
      </c>
      <c r="G11" s="6">
        <f t="shared" si="3"/>
        <v>0</v>
      </c>
      <c r="H11" s="7">
        <f t="shared" si="4"/>
        <v>0</v>
      </c>
      <c r="I11" s="6">
        <f t="shared" si="5"/>
        <v>0.82935000000000003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-0.57284999999999997</v>
      </c>
    </row>
    <row r="3" spans="1:3" x14ac:dyDescent="0.3">
      <c r="A3" s="1">
        <v>2</v>
      </c>
      <c r="B3" s="3">
        <v>3</v>
      </c>
      <c r="C3" s="3">
        <v>-0.45315</v>
      </c>
    </row>
    <row r="4" spans="1:3" x14ac:dyDescent="0.3">
      <c r="A4" s="1">
        <v>3</v>
      </c>
      <c r="B4" s="3">
        <v>6</v>
      </c>
      <c r="C4" s="3">
        <v>-0.58140000000000003</v>
      </c>
    </row>
    <row r="5" spans="1:3" x14ac:dyDescent="0.3">
      <c r="A5" s="1">
        <v>4</v>
      </c>
      <c r="B5" s="3">
        <v>9</v>
      </c>
      <c r="C5" s="3">
        <v>-0.50444999999999995</v>
      </c>
    </row>
    <row r="6" spans="1:3" x14ac:dyDescent="0.3">
      <c r="A6" s="1">
        <v>5</v>
      </c>
      <c r="B6" s="3">
        <v>12</v>
      </c>
      <c r="C6" s="3">
        <v>-1.4535</v>
      </c>
    </row>
    <row r="7" spans="1:3" x14ac:dyDescent="0.3">
      <c r="A7" s="1">
        <v>6</v>
      </c>
      <c r="B7" s="3">
        <v>15</v>
      </c>
      <c r="C7" s="3">
        <v>-0.81225000000000003</v>
      </c>
    </row>
    <row r="8" spans="1:3" x14ac:dyDescent="0.3">
      <c r="A8" s="1">
        <v>7</v>
      </c>
      <c r="B8" s="3">
        <v>18</v>
      </c>
      <c r="C8" s="3">
        <v>-0.88919999999999999</v>
      </c>
    </row>
    <row r="9" spans="1:3" x14ac:dyDescent="0.3">
      <c r="A9" s="1">
        <v>8</v>
      </c>
      <c r="B9" s="3">
        <v>20</v>
      </c>
      <c r="C9" s="3">
        <v>-0.82935000000000003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2017-08-04T16:17:25Z</dcterms:created>
  <dcterms:modified xsi:type="dcterms:W3CDTF">2017-11-29T16:29:01Z</dcterms:modified>
</cp:coreProperties>
</file>