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17" i="3"/>
  <c r="H17" i="3" s="1"/>
  <c r="I17" i="3"/>
  <c r="G6" i="3"/>
  <c r="H6" i="3"/>
  <c r="I6" i="3"/>
  <c r="G7" i="3"/>
  <c r="H7" i="3" s="1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 s="1"/>
  <c r="I15" i="3"/>
  <c r="G16" i="3"/>
  <c r="H16" i="3"/>
  <c r="I16" i="3"/>
  <c r="I5" i="3"/>
  <c r="H5" i="3"/>
  <c r="G5" i="3"/>
  <c r="I4" i="3"/>
  <c r="G4" i="3"/>
  <c r="H4" i="3" s="1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<sst xmlns="http://schemas.openxmlformats.org/spreadsheetml/2006/main" count="84" uniqueCount="56">
  <si>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</si>
  <si>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</si>
  <si>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</si>
  <si>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Ovejas (Q30)</t>
  </si>
  <si>
    <t>Municipio</t>
  </si>
  <si>
    <t>Barbosa</t>
  </si>
  <si>
    <t>Dirección</t>
  </si>
  <si>
    <t>Ruta Nacional 62</t>
  </si>
  <si>
    <t>Barrio</t>
  </si>
  <si>
    <t>Alejandría</t>
  </si>
  <si>
    <t>Subcuenca</t>
  </si>
  <si>
    <t>Quebrada Ovejas</t>
  </si>
  <si>
    <t>Longitud</t>
  </si>
  <si>
    <t>-75.3363647461</t>
  </si>
  <si>
    <t>Latitud</t>
  </si>
  <si>
    <t>6.43700933456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</si>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</sst>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  <c:pt idx="14">
                  <c:v>6.5</c:v>
                </c:pt>
                <c:pt idx="15">
                  <c:v>7</c:v>
                </c:pt>
              </c:numCache>
            </c:numRef>
          </c:xVal>
          <c:yVal>
            <c:numRef>
              <c:f>Verticales!$C$2:$C$17</c:f>
              <c:numCache>
                <c:formatCode>General</c:formatCode>
                <c:ptCount val="16"/>
                <c:pt idx="0">
                  <c:v>0</c:v>
                </c:pt>
                <c:pt idx="1">
                  <c:v>-0.42</c:v>
                </c:pt>
                <c:pt idx="2">
                  <c:v>-0.5</c:v>
                </c:pt>
                <c:pt idx="3">
                  <c:v>-0.5</c:v>
                </c:pt>
                <c:pt idx="4">
                  <c:v>-0.52</c:v>
                </c:pt>
                <c:pt idx="5">
                  <c:v>-0.57999999999999996</c:v>
                </c:pt>
                <c:pt idx="6">
                  <c:v>-0.8</c:v>
                </c:pt>
                <c:pt idx="7">
                  <c:v>-0.95</c:v>
                </c:pt>
                <c:pt idx="8">
                  <c:v>-0.95</c:v>
                </c:pt>
                <c:pt idx="9">
                  <c:v>-1.1000000000000001</c:v>
                </c:pt>
                <c:pt idx="10">
                  <c:v>-0.92</c:v>
                </c:pt>
                <c:pt idx="11">
                  <c:v>-0.69</c:v>
                </c:pt>
                <c:pt idx="12">
                  <c:v>-0.6</c:v>
                </c:pt>
                <c:pt idx="13">
                  <c:v>-0.18</c:v>
                </c:pt>
                <c:pt idx="14">
                  <c:v>-0.1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1F-460C-A972-1B4ACAA7F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104080"/>
        <c:axId val="569104408"/>
      </c:scatterChart>
      <c:valAx>
        <c:axId val="569104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4408"/>
        <c:crosses val="autoZero"/>
        <c:crossBetween val="midCat"/>
      </c:valAx>
      <c:valAx>
        <c:axId val="569104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10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E40857B-F145-4C20-95E3-5BB912609CB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8E94E86-0530-481A-96BA-ACB0DB3CD1D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B19" sqref="B19"/>
    </sheetView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931</v>
      </c>
      <c r="C2" s="3" t="s">
        <v>24</v>
      </c>
    </row>
    <row r="3" spans="1:3" x14ac:dyDescent="0.3">
      <c r="A3" s="2" t="s">
        <v>25</v>
      </c>
      <c r="B3" s="3">
        <v>1022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42992.370138888888</v>
      </c>
      <c r="C5" s="3" t="s">
        <v>18</v>
      </c>
    </row>
    <row r="6" spans="1:3" x14ac:dyDescent="0.3">
      <c r="A6" s="2" t="s">
        <v>29</v>
      </c>
      <c r="B6" s="3">
        <v>7</v>
      </c>
      <c r="C6" s="3" t="s">
        <v>30</v>
      </c>
    </row>
    <row r="7" spans="1:3" x14ac:dyDescent="0.3">
      <c r="A7" s="2" t="s">
        <v>31</v>
      </c>
      <c r="B7" s="7">
        <f>SUM(Verticales!H2:H30)</f>
        <v>5.4499899999999997</v>
      </c>
      <c r="C7" s="3" t="s">
        <v>30</v>
      </c>
    </row>
    <row r="8" spans="1:3" x14ac:dyDescent="0.3">
      <c r="A8" s="2" t="s">
        <v>32</v>
      </c>
      <c r="B8" s="7">
        <v>-999</v>
      </c>
      <c r="C8" s="3" t="s">
        <v>30</v>
      </c>
    </row>
    <row r="9" spans="1:3" x14ac:dyDescent="0.3">
      <c r="A9" s="2" t="s">
        <v>33</v>
      </c>
      <c r="B9" s="7">
        <v>-999</v>
      </c>
      <c r="C9" s="3" t="s">
        <v>34</v>
      </c>
    </row>
    <row r="10" spans="1:3" x14ac:dyDescent="0.3">
      <c r="A10" s="2" t="s">
        <v>35</v>
      </c>
      <c r="B10" s="7">
        <f>B7/B13</f>
        <v>1.2674395348837209</v>
      </c>
      <c r="C10" s="3" t="s">
        <v>34</v>
      </c>
    </row>
    <row r="11" spans="1:3" x14ac:dyDescent="0.3">
      <c r="A11" s="2" t="s">
        <v>36</v>
      </c>
      <c r="B11" s="7">
        <v>-999</v>
      </c>
      <c r="C11" s="3" t="s">
        <v>18</v>
      </c>
    </row>
    <row r="12" spans="1:3" x14ac:dyDescent="0.3">
      <c r="A12" s="2" t="s">
        <v>37</v>
      </c>
      <c r="B12" s="7">
        <f>SUM(Verticales!I2:I30)</f>
        <v>7.3597039652863918</v>
      </c>
      <c r="C12" s="3" t="s">
        <v>38</v>
      </c>
    </row>
    <row r="13" spans="1:3" x14ac:dyDescent="0.3">
      <c r="A13" s="2" t="s">
        <v>39</v>
      </c>
      <c r="B13" s="7">
        <f>SUM(Verticales!G2:G30)</f>
        <v>4.3</v>
      </c>
      <c r="C13" s="3" t="s">
        <v>18</v>
      </c>
    </row>
    <row r="14" spans="1:3" x14ac:dyDescent="0.3">
      <c r="A14" s="2" t="s">
        <v>40</v>
      </c>
      <c r="B14" s="7">
        <f>B13/B6</f>
        <v>0.61428571428571421</v>
      </c>
      <c r="C14" s="3" t="s">
        <v>18</v>
      </c>
    </row>
    <row r="15" spans="1:3" x14ac:dyDescent="0.3">
      <c r="A15" s="2" t="s">
        <v>41</v>
      </c>
      <c r="B15" s="7">
        <f>B13/B12</f>
        <v>0.58426263070931439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>
      <selection activeCell="I4" sqref="I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1</v>
      </c>
      <c r="B3" s="3">
        <v>0</v>
      </c>
      <c r="C3" s="3">
        <v>-0.42</v>
      </c>
      <c r="D3" s="3">
        <v>0.83699999999999997</v>
      </c>
      <c r="E3" s="3">
        <v>0</v>
      </c>
      <c r="F3" s="3">
        <v>0</v>
      </c>
      <c r="G3" s="5">
        <f t="shared" ref="G3:G5" si="1">((B3-B2)/2+(B4-B3)/2)*ABS(C3)</f>
        <v>0.105</v>
      </c>
      <c r="H3" s="6">
        <f t="shared" si="0"/>
        <v>8.7884999999999991E-2</v>
      </c>
      <c r="I3" s="5">
        <v>0</v>
      </c>
    </row>
    <row r="4" spans="1:9" x14ac:dyDescent="0.3">
      <c r="A4" s="1">
        <v>2</v>
      </c>
      <c r="B4" s="3">
        <v>0.5</v>
      </c>
      <c r="C4" s="3">
        <v>-0.5</v>
      </c>
      <c r="D4" s="3">
        <v>0.91100000000000003</v>
      </c>
      <c r="E4" s="3">
        <v>0</v>
      </c>
      <c r="F4" s="3">
        <v>0</v>
      </c>
      <c r="G4" s="5">
        <f t="shared" si="1"/>
        <v>0.25</v>
      </c>
      <c r="H4" s="6">
        <f t="shared" si="0"/>
        <v>0.22775000000000001</v>
      </c>
      <c r="I4" s="5">
        <f t="shared" ref="I3:I5" si="2">SQRT(ABS(C4-C3)^2+(B4-B3)^2)</f>
        <v>0.50635955604688654</v>
      </c>
    </row>
    <row r="5" spans="1:9" x14ac:dyDescent="0.3">
      <c r="A5" s="1">
        <v>3</v>
      </c>
      <c r="B5" s="3">
        <v>1</v>
      </c>
      <c r="C5" s="3">
        <v>-0.5</v>
      </c>
      <c r="D5" s="3">
        <v>0.1162</v>
      </c>
      <c r="E5" s="3">
        <v>0</v>
      </c>
      <c r="F5" s="3">
        <v>0</v>
      </c>
      <c r="G5" s="5">
        <f t="shared" si="1"/>
        <v>0.25</v>
      </c>
      <c r="H5" s="6">
        <f t="shared" si="0"/>
        <v>2.9049999999999999E-2</v>
      </c>
      <c r="I5" s="5">
        <f t="shared" si="2"/>
        <v>0.5</v>
      </c>
    </row>
    <row r="6" spans="1:9" x14ac:dyDescent="0.3">
      <c r="A6" s="1">
        <v>4</v>
      </c>
      <c r="B6" s="3">
        <v>1.5</v>
      </c>
      <c r="C6" s="3">
        <v>-0.52</v>
      </c>
      <c r="D6" s="3">
        <v>0.32200000000000001</v>
      </c>
      <c r="E6" s="3">
        <v>0</v>
      </c>
      <c r="F6" s="3">
        <v>0</v>
      </c>
      <c r="G6" s="5">
        <f t="shared" ref="G6:G17" si="3">((B6-B5)/2+(B7-B6)/2)*ABS(C6)</f>
        <v>0.26</v>
      </c>
      <c r="H6" s="6">
        <f t="shared" ref="H6:H17" si="4">G6*D6</f>
        <v>8.3720000000000003E-2</v>
      </c>
      <c r="I6" s="5">
        <f t="shared" ref="I6:I17" si="5">SQRT(ABS(C6-C5)^2+(B6-B5)^2)</f>
        <v>0.5003998401278722</v>
      </c>
    </row>
    <row r="7" spans="1:9" x14ac:dyDescent="0.3">
      <c r="A7" s="1">
        <v>5</v>
      </c>
      <c r="B7" s="3">
        <v>2</v>
      </c>
      <c r="C7" s="3">
        <v>-0.57999999999999996</v>
      </c>
      <c r="D7" s="3">
        <v>0.432</v>
      </c>
      <c r="E7" s="3">
        <v>0</v>
      </c>
      <c r="F7" s="3">
        <v>0</v>
      </c>
      <c r="G7" s="5">
        <f t="shared" si="3"/>
        <v>0.28999999999999998</v>
      </c>
      <c r="H7" s="6">
        <f t="shared" si="4"/>
        <v>0.12528</v>
      </c>
      <c r="I7" s="5">
        <f t="shared" si="5"/>
        <v>0.50358713248056686</v>
      </c>
    </row>
    <row r="8" spans="1:9" x14ac:dyDescent="0.3">
      <c r="A8" s="1">
        <v>6</v>
      </c>
      <c r="B8" s="3">
        <v>2.5</v>
      </c>
      <c r="C8" s="3">
        <v>-0.8</v>
      </c>
      <c r="D8" s="3">
        <v>1.1399999999999999</v>
      </c>
      <c r="E8" s="3">
        <v>0</v>
      </c>
      <c r="F8" s="3">
        <v>0</v>
      </c>
      <c r="G8" s="5">
        <f t="shared" si="3"/>
        <v>0.4</v>
      </c>
      <c r="H8" s="6">
        <f t="shared" si="4"/>
        <v>0.45599999999999996</v>
      </c>
      <c r="I8" s="5">
        <f t="shared" si="5"/>
        <v>0.54626001134990654</v>
      </c>
    </row>
    <row r="9" spans="1:9" x14ac:dyDescent="0.3">
      <c r="A9" s="1">
        <v>7</v>
      </c>
      <c r="B9" s="3">
        <v>3</v>
      </c>
      <c r="C9" s="3">
        <v>-0.95</v>
      </c>
      <c r="D9" s="3">
        <v>1.74</v>
      </c>
      <c r="E9" s="3">
        <v>0</v>
      </c>
      <c r="F9" s="3">
        <v>0</v>
      </c>
      <c r="G9" s="5">
        <f t="shared" si="3"/>
        <v>0.47499999999999998</v>
      </c>
      <c r="H9" s="6">
        <f t="shared" si="4"/>
        <v>0.82650000000000001</v>
      </c>
      <c r="I9" s="5">
        <f t="shared" si="5"/>
        <v>0.52201532544552742</v>
      </c>
    </row>
    <row r="10" spans="1:9" x14ac:dyDescent="0.3">
      <c r="A10" s="1">
        <v>8</v>
      </c>
      <c r="B10" s="3">
        <v>3.5</v>
      </c>
      <c r="C10" s="3">
        <v>-0.95</v>
      </c>
      <c r="D10" s="3">
        <v>1.74</v>
      </c>
      <c r="E10" s="3">
        <v>0</v>
      </c>
      <c r="F10" s="3">
        <v>0</v>
      </c>
      <c r="G10" s="5">
        <f t="shared" si="3"/>
        <v>0.47499999999999998</v>
      </c>
      <c r="H10" s="6">
        <f t="shared" si="4"/>
        <v>0.82650000000000001</v>
      </c>
      <c r="I10" s="5">
        <f t="shared" si="5"/>
        <v>0.5</v>
      </c>
    </row>
    <row r="11" spans="1:9" x14ac:dyDescent="0.3">
      <c r="A11" s="1">
        <v>9</v>
      </c>
      <c r="B11" s="3">
        <v>4</v>
      </c>
      <c r="C11" s="3">
        <v>-1.1000000000000001</v>
      </c>
      <c r="D11" s="3">
        <v>1.994</v>
      </c>
      <c r="E11" s="3">
        <v>0</v>
      </c>
      <c r="F11" s="3">
        <v>0</v>
      </c>
      <c r="G11" s="5">
        <f t="shared" si="3"/>
        <v>0.55000000000000004</v>
      </c>
      <c r="H11" s="6">
        <f t="shared" si="4"/>
        <v>1.0967</v>
      </c>
      <c r="I11" s="5">
        <f t="shared" si="5"/>
        <v>0.52201532544552753</v>
      </c>
    </row>
    <row r="12" spans="1:9" x14ac:dyDescent="0.3">
      <c r="A12" s="1">
        <v>10</v>
      </c>
      <c r="B12" s="3">
        <v>4.5</v>
      </c>
      <c r="C12" s="3">
        <v>-0.92</v>
      </c>
      <c r="D12" s="3">
        <v>1.875</v>
      </c>
      <c r="E12" s="3">
        <v>0</v>
      </c>
      <c r="F12" s="3">
        <v>0</v>
      </c>
      <c r="G12" s="5">
        <f t="shared" si="3"/>
        <v>0.46</v>
      </c>
      <c r="H12" s="6">
        <f t="shared" si="4"/>
        <v>0.86250000000000004</v>
      </c>
      <c r="I12" s="5">
        <f t="shared" si="5"/>
        <v>0.53141321022345689</v>
      </c>
    </row>
    <row r="13" spans="1:9" x14ac:dyDescent="0.3">
      <c r="A13" s="1">
        <v>11</v>
      </c>
      <c r="B13" s="3">
        <v>5</v>
      </c>
      <c r="C13" s="3">
        <v>-0.69</v>
      </c>
      <c r="D13" s="3">
        <v>1.6890000000000001</v>
      </c>
      <c r="E13" s="3">
        <v>0</v>
      </c>
      <c r="F13" s="3">
        <v>0</v>
      </c>
      <c r="G13" s="5">
        <f t="shared" si="3"/>
        <v>0.34499999999999997</v>
      </c>
      <c r="H13" s="6">
        <f t="shared" si="4"/>
        <v>0.58270500000000003</v>
      </c>
      <c r="I13" s="5">
        <f t="shared" si="5"/>
        <v>0.55036351623268054</v>
      </c>
    </row>
    <row r="14" spans="1:9" x14ac:dyDescent="0.3">
      <c r="A14" s="1">
        <v>12</v>
      </c>
      <c r="B14" s="3">
        <v>5.5</v>
      </c>
      <c r="C14" s="3">
        <v>-0.6</v>
      </c>
      <c r="D14" s="3">
        <v>0.81799999999999995</v>
      </c>
      <c r="E14" s="3">
        <v>0</v>
      </c>
      <c r="F14" s="3">
        <v>0</v>
      </c>
      <c r="G14" s="5">
        <f t="shared" si="3"/>
        <v>0.3</v>
      </c>
      <c r="H14" s="6">
        <f t="shared" si="4"/>
        <v>0.24539999999999998</v>
      </c>
      <c r="I14" s="5">
        <f t="shared" si="5"/>
        <v>0.50803543183522148</v>
      </c>
    </row>
    <row r="15" spans="1:9" x14ac:dyDescent="0.3">
      <c r="A15" s="1">
        <v>13</v>
      </c>
      <c r="B15" s="3">
        <v>6</v>
      </c>
      <c r="C15" s="3">
        <v>-0.18</v>
      </c>
      <c r="D15" s="3">
        <v>0</v>
      </c>
      <c r="E15" s="3">
        <v>0</v>
      </c>
      <c r="F15" s="3">
        <v>0</v>
      </c>
      <c r="G15" s="5">
        <f t="shared" si="3"/>
        <v>0.09</v>
      </c>
      <c r="H15" s="6">
        <f t="shared" si="4"/>
        <v>0</v>
      </c>
      <c r="I15" s="5">
        <f t="shared" si="5"/>
        <v>0.65299310869258032</v>
      </c>
    </row>
    <row r="16" spans="1:9" x14ac:dyDescent="0.3">
      <c r="A16" s="1">
        <v>14</v>
      </c>
      <c r="B16" s="3">
        <v>6.5</v>
      </c>
      <c r="C16" s="3">
        <v>-0.1</v>
      </c>
      <c r="D16" s="3">
        <v>0</v>
      </c>
      <c r="E16" s="3">
        <v>0</v>
      </c>
      <c r="F16" s="3">
        <v>0</v>
      </c>
      <c r="G16" s="5">
        <f t="shared" si="3"/>
        <v>0.05</v>
      </c>
      <c r="H16" s="6">
        <f t="shared" si="4"/>
        <v>0</v>
      </c>
      <c r="I16" s="5">
        <f t="shared" si="5"/>
        <v>0.50635955604688654</v>
      </c>
    </row>
    <row r="17" spans="1:9" x14ac:dyDescent="0.3">
      <c r="A17" s="1">
        <v>15</v>
      </c>
      <c r="B17" s="3">
        <v>7</v>
      </c>
      <c r="C17" s="3">
        <v>0</v>
      </c>
      <c r="D17" s="3">
        <v>0</v>
      </c>
      <c r="E17" s="3">
        <v>0</v>
      </c>
      <c r="F17" s="3">
        <v>0</v>
      </c>
      <c r="G17" s="5">
        <f t="shared" si="3"/>
        <v>0</v>
      </c>
      <c r="H17" s="6">
        <f t="shared" si="4"/>
        <v>0</v>
      </c>
      <c r="I17" s="5">
        <f t="shared" si="5"/>
        <v>0.50990195135927852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-0.42</v>
      </c>
    </row>
    <row r="3" spans="1:3" x14ac:dyDescent="0.3">
      <c r="A3" s="1">
        <v>2</v>
      </c>
      <c r="B3" s="3">
        <v>0.5</v>
      </c>
      <c r="C3" s="3">
        <v>-0.5</v>
      </c>
    </row>
    <row r="4" spans="1:3" x14ac:dyDescent="0.3">
      <c r="A4" s="1">
        <v>3</v>
      </c>
      <c r="B4" s="3">
        <v>1</v>
      </c>
      <c r="C4" s="3">
        <v>-0.5</v>
      </c>
    </row>
    <row r="5" spans="1:3" x14ac:dyDescent="0.3">
      <c r="A5" s="1">
        <v>4</v>
      </c>
      <c r="B5" s="3">
        <v>1.5</v>
      </c>
      <c r="C5" s="3">
        <v>-0.52</v>
      </c>
    </row>
    <row r="6" spans="1:3" x14ac:dyDescent="0.3">
      <c r="A6" s="1">
        <v>5</v>
      </c>
      <c r="B6" s="3">
        <v>2</v>
      </c>
      <c r="C6" s="3">
        <v>-0.57999999999999996</v>
      </c>
    </row>
    <row r="7" spans="1:3" x14ac:dyDescent="0.3">
      <c r="A7" s="1">
        <v>6</v>
      </c>
      <c r="B7" s="3">
        <v>2.5</v>
      </c>
      <c r="C7" s="3">
        <v>-0.8</v>
      </c>
    </row>
    <row r="8" spans="1:3" x14ac:dyDescent="0.3">
      <c r="A8" s="1">
        <v>7</v>
      </c>
      <c r="B8" s="3">
        <v>3</v>
      </c>
      <c r="C8" s="3">
        <v>-0.95</v>
      </c>
    </row>
    <row r="9" spans="1:3" x14ac:dyDescent="0.3">
      <c r="A9" s="1">
        <v>8</v>
      </c>
      <c r="B9" s="3">
        <v>3.5</v>
      </c>
      <c r="C9" s="3">
        <v>-0.95</v>
      </c>
    </row>
    <row r="10" spans="1:3" x14ac:dyDescent="0.3">
      <c r="A10" s="1">
        <v>9</v>
      </c>
      <c r="B10" s="3">
        <v>4</v>
      </c>
      <c r="C10" s="3">
        <v>-1.1000000000000001</v>
      </c>
    </row>
    <row r="11" spans="1:3" x14ac:dyDescent="0.3">
      <c r="A11" s="1">
        <v>10</v>
      </c>
      <c r="B11" s="3">
        <v>4.5</v>
      </c>
      <c r="C11" s="3">
        <v>-0.92</v>
      </c>
    </row>
    <row r="12" spans="1:3" x14ac:dyDescent="0.3">
      <c r="A12" s="1">
        <v>11</v>
      </c>
      <c r="B12" s="3">
        <v>5</v>
      </c>
      <c r="C12" s="3">
        <v>-0.69</v>
      </c>
    </row>
    <row r="13" spans="1:3" x14ac:dyDescent="0.3">
      <c r="A13" s="1">
        <v>12</v>
      </c>
      <c r="B13" s="3">
        <v>5.5</v>
      </c>
      <c r="C13" s="3">
        <v>-0.6</v>
      </c>
    </row>
    <row r="14" spans="1:3" x14ac:dyDescent="0.3">
      <c r="A14" s="1">
        <v>13</v>
      </c>
      <c r="B14" s="3">
        <v>6</v>
      </c>
      <c r="C14" s="3">
        <v>-0.18</v>
      </c>
    </row>
    <row r="15" spans="1:3" x14ac:dyDescent="0.3">
      <c r="A15" s="1">
        <v>14</v>
      </c>
      <c r="B15" s="3">
        <v>6.5</v>
      </c>
      <c r="C15" s="3">
        <v>-0.1</v>
      </c>
    </row>
    <row r="16" spans="1:3" x14ac:dyDescent="0.3">
      <c r="A16" s="1">
        <v>15</v>
      </c>
      <c r="B16" s="3">
        <v>7</v>
      </c>
      <c r="C16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2017-10-31T16:21:30Z</dcterms:created>
  <dcterms:modified xsi:type="dcterms:W3CDTF">2017-11-29T22:10:23Z</dcterms:modified>
</cp:coreProperties>
</file>