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<sst xmlns="http://schemas.openxmlformats.org/spreadsheetml/2006/main" count="84" uniqueCount="56">
  <si>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</si>
  <si>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</si>
  <si>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</si>
  <si>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Acevedo (E9)</t>
  </si>
  <si>
    <t>Municipio</t>
  </si>
  <si>
    <t>Medellín</t>
  </si>
  <si>
    <t>Dirección</t>
  </si>
  <si>
    <t>Calle 123 Cra 62d</t>
  </si>
  <si>
    <t>Barrio</t>
  </si>
  <si>
    <t>Zamora</t>
  </si>
  <si>
    <t>Subcuenca</t>
  </si>
  <si>
    <t>Río Aburrá</t>
  </si>
  <si>
    <t>Longitud</t>
  </si>
  <si>
    <t>-75.557</t>
  </si>
  <si>
    <t>Latitud</t>
  </si>
  <si>
    <t>6.3068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</si>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</sst>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4.5</c:v>
                </c:pt>
                <c:pt idx="2">
                  <c:v>9</c:v>
                </c:pt>
                <c:pt idx="3">
                  <c:v>13.5</c:v>
                </c:pt>
                <c:pt idx="4">
                  <c:v>18</c:v>
                </c:pt>
                <c:pt idx="5">
                  <c:v>22.5</c:v>
                </c:pt>
                <c:pt idx="6">
                  <c:v>27</c:v>
                </c:pt>
                <c:pt idx="7">
                  <c:v>31.5</c:v>
                </c:pt>
                <c:pt idx="8">
                  <c:v>36</c:v>
                </c:pt>
                <c:pt idx="9">
                  <c:v>38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-0.68</c:v>
                </c:pt>
                <c:pt idx="2">
                  <c:v>-0.47</c:v>
                </c:pt>
                <c:pt idx="3">
                  <c:v>-0.88</c:v>
                </c:pt>
                <c:pt idx="4">
                  <c:v>-0.92</c:v>
                </c:pt>
                <c:pt idx="5">
                  <c:v>-0.69</c:v>
                </c:pt>
                <c:pt idx="6">
                  <c:v>-1.18</c:v>
                </c:pt>
                <c:pt idx="7">
                  <c:v>-1.3</c:v>
                </c:pt>
                <c:pt idx="8">
                  <c:v>-0.78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90-4DE9-91EF-3F85C3CE5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4168"/>
        <c:axId val="560012856"/>
      </c:scatterChart>
      <c:valAx>
        <c:axId val="56001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2856"/>
        <c:crosses val="autoZero"/>
        <c:crossBetween val="midCat"/>
      </c:valAx>
      <c:valAx>
        <c:axId val="56001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4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DD75D4-63AA-4627-886B-BB9E34CB404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84A0AE1-24E4-4EA0-8568-70B5B4D28DE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874</v>
      </c>
      <c r="C2" s="3" t="s">
        <v>24</v>
      </c>
    </row>
    <row r="3" spans="1:3" x14ac:dyDescent="0.3">
      <c r="A3" s="2" t="s">
        <v>25</v>
      </c>
      <c r="B3" s="3">
        <v>1054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42949.496527777781</v>
      </c>
      <c r="C5" s="3" t="s">
        <v>18</v>
      </c>
    </row>
    <row r="6" spans="1:3" x14ac:dyDescent="0.3">
      <c r="A6" s="2" t="s">
        <v>29</v>
      </c>
      <c r="B6" s="3">
        <v>38</v>
      </c>
      <c r="C6" s="3" t="s">
        <v>30</v>
      </c>
    </row>
    <row r="7" spans="1:3" x14ac:dyDescent="0.3">
      <c r="A7" s="2" t="s">
        <v>31</v>
      </c>
      <c r="B7" s="7">
        <f>SUM(Verticales!H2:H30)</f>
        <v>14.9035425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0.49554588528678306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38.285538129711192</v>
      </c>
      <c r="C12" s="3" t="s">
        <v>38</v>
      </c>
    </row>
    <row r="13" spans="1:3" x14ac:dyDescent="0.3">
      <c r="A13" s="2" t="s">
        <v>39</v>
      </c>
      <c r="B13" s="7">
        <f>SUM(Verticales!G2:G30)</f>
        <v>30.074999999999999</v>
      </c>
      <c r="C13" s="3" t="s">
        <v>18</v>
      </c>
    </row>
    <row r="14" spans="1:3" x14ac:dyDescent="0.3">
      <c r="A14" s="2" t="s">
        <v>40</v>
      </c>
      <c r="B14" s="7">
        <f>B13/B6</f>
        <v>0.79144736842105257</v>
      </c>
      <c r="C14" s="3" t="s">
        <v>18</v>
      </c>
    </row>
    <row r="15" spans="1:3" x14ac:dyDescent="0.3">
      <c r="A15" s="2" t="s">
        <v>41</v>
      </c>
      <c r="B15" s="7">
        <f>B13/B12</f>
        <v>0.78554465913750682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topLeftCell="D1" workbookViewId="0">
      <selection activeCell="I11" sqref="I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4.5</v>
      </c>
      <c r="C3" s="3">
        <v>-0.68</v>
      </c>
      <c r="D3" s="3">
        <v>0.39900000000000002</v>
      </c>
      <c r="E3" s="3">
        <v>-999</v>
      </c>
      <c r="F3" s="3">
        <v>-999</v>
      </c>
      <c r="G3" s="5">
        <f t="shared" ref="G3:G5" si="1">((B3-B2)/2+(B4-B3)/2)*ABS(C3)</f>
        <v>3.06</v>
      </c>
      <c r="H3" s="6">
        <f t="shared" si="0"/>
        <v>1.2209400000000001</v>
      </c>
      <c r="I3" s="5">
        <f t="shared" ref="I3:I5" si="2">SQRT(ABS(C3-C2)^2+(B3-B2)^2)</f>
        <v>4.5510877820582625</v>
      </c>
    </row>
    <row r="4" spans="1:9" x14ac:dyDescent="0.3">
      <c r="A4" s="1">
        <v>3</v>
      </c>
      <c r="B4" s="3">
        <v>9</v>
      </c>
      <c r="C4" s="3">
        <v>-0.47</v>
      </c>
      <c r="D4" s="3">
        <v>0.40100000000000002</v>
      </c>
      <c r="E4" s="3">
        <v>-999</v>
      </c>
      <c r="F4" s="3">
        <v>-999</v>
      </c>
      <c r="G4" s="5">
        <f t="shared" si="1"/>
        <v>2.1149999999999998</v>
      </c>
      <c r="H4" s="6">
        <f t="shared" si="0"/>
        <v>0.84811499999999995</v>
      </c>
      <c r="I4" s="5">
        <f t="shared" si="2"/>
        <v>4.5048973351231876</v>
      </c>
    </row>
    <row r="5" spans="1:9" x14ac:dyDescent="0.3">
      <c r="A5" s="1">
        <v>4</v>
      </c>
      <c r="B5" s="3">
        <v>13.5</v>
      </c>
      <c r="C5" s="3">
        <v>-0.88</v>
      </c>
      <c r="D5" s="3">
        <v>0.505</v>
      </c>
      <c r="E5" s="3">
        <v>-999</v>
      </c>
      <c r="F5" s="3">
        <v>-999</v>
      </c>
      <c r="G5" s="5">
        <f t="shared" si="1"/>
        <v>3.96</v>
      </c>
      <c r="H5" s="6">
        <f t="shared" si="0"/>
        <v>1.9998</v>
      </c>
      <c r="I5" s="5">
        <f t="shared" si="2"/>
        <v>4.5186391756811028</v>
      </c>
    </row>
    <row r="6" spans="1:9" x14ac:dyDescent="0.3">
      <c r="A6" s="1">
        <v>5</v>
      </c>
      <c r="B6" s="3">
        <v>18</v>
      </c>
      <c r="C6" s="3">
        <v>-0.92</v>
      </c>
      <c r="D6" s="3">
        <v>0.34899999999999998</v>
      </c>
      <c r="E6" s="3">
        <v>-999</v>
      </c>
      <c r="F6" s="3">
        <v>-999</v>
      </c>
      <c r="G6" s="5">
        <f t="shared" ref="G6:G11" si="3">((B6-B5)/2+(B7-B6)/2)*ABS(C6)</f>
        <v>4.1400000000000006</v>
      </c>
      <c r="H6" s="6">
        <f t="shared" ref="H6:H11" si="4">G6*D6</f>
        <v>1.44486</v>
      </c>
      <c r="I6" s="5">
        <f t="shared" ref="I6:I11" si="5">SQRT(ABS(C6-C5)^2+(B6-B5)^2)</f>
        <v>4.5001777742662563</v>
      </c>
    </row>
    <row r="7" spans="1:9" x14ac:dyDescent="0.3">
      <c r="A7" s="1">
        <v>6</v>
      </c>
      <c r="B7" s="3">
        <v>22.5</v>
      </c>
      <c r="C7" s="3">
        <v>-0.69</v>
      </c>
      <c r="D7" s="3">
        <v>0.59350000000000003</v>
      </c>
      <c r="E7" s="3">
        <v>-999</v>
      </c>
      <c r="F7" s="3">
        <v>-999</v>
      </c>
      <c r="G7" s="5">
        <f t="shared" si="3"/>
        <v>3.1049999999999995</v>
      </c>
      <c r="H7" s="6">
        <f t="shared" si="4"/>
        <v>1.8428174999999998</v>
      </c>
      <c r="I7" s="5">
        <f t="shared" si="5"/>
        <v>4.5058739440867628</v>
      </c>
    </row>
    <row r="8" spans="1:9" x14ac:dyDescent="0.3">
      <c r="A8" s="1">
        <v>7</v>
      </c>
      <c r="B8" s="3">
        <v>27</v>
      </c>
      <c r="C8" s="3">
        <v>-1.18</v>
      </c>
      <c r="D8" s="3">
        <v>0.4945</v>
      </c>
      <c r="E8" s="3">
        <v>-999</v>
      </c>
      <c r="F8" s="3">
        <v>-999</v>
      </c>
      <c r="G8" s="5">
        <f t="shared" si="3"/>
        <v>5.31</v>
      </c>
      <c r="H8" s="6">
        <f t="shared" si="4"/>
        <v>2.6257949999999997</v>
      </c>
      <c r="I8" s="5">
        <f t="shared" si="5"/>
        <v>4.5265991649360782</v>
      </c>
    </row>
    <row r="9" spans="1:9" x14ac:dyDescent="0.3">
      <c r="A9" s="1">
        <v>8</v>
      </c>
      <c r="B9" s="3">
        <v>31.5</v>
      </c>
      <c r="C9" s="3">
        <v>-1.3</v>
      </c>
      <c r="D9" s="3">
        <v>0.56000000000000005</v>
      </c>
      <c r="E9" s="3">
        <v>-999</v>
      </c>
      <c r="F9" s="3">
        <v>-999</v>
      </c>
      <c r="G9" s="5">
        <f t="shared" si="3"/>
        <v>5.8500000000000005</v>
      </c>
      <c r="H9" s="6">
        <f t="shared" si="4"/>
        <v>3.2760000000000007</v>
      </c>
      <c r="I9" s="5">
        <f t="shared" si="5"/>
        <v>4.5015997156566465</v>
      </c>
    </row>
    <row r="10" spans="1:9" x14ac:dyDescent="0.3">
      <c r="A10" s="1">
        <v>9</v>
      </c>
      <c r="B10" s="3">
        <v>36</v>
      </c>
      <c r="C10" s="3">
        <v>-0.78</v>
      </c>
      <c r="D10" s="3">
        <v>0.64900000000000002</v>
      </c>
      <c r="E10" s="3">
        <v>-999</v>
      </c>
      <c r="F10" s="3">
        <v>-999</v>
      </c>
      <c r="G10" s="5">
        <f t="shared" si="3"/>
        <v>2.5350000000000001</v>
      </c>
      <c r="H10" s="6">
        <f t="shared" si="4"/>
        <v>1.6452150000000001</v>
      </c>
      <c r="I10" s="5">
        <f t="shared" si="5"/>
        <v>4.5299448120258594</v>
      </c>
    </row>
    <row r="11" spans="1:9" x14ac:dyDescent="0.3">
      <c r="A11" s="1">
        <v>10</v>
      </c>
      <c r="B11" s="3">
        <v>38</v>
      </c>
      <c r="C11" s="3">
        <v>0</v>
      </c>
      <c r="D11" s="3">
        <v>0</v>
      </c>
      <c r="E11" s="3">
        <v>-999</v>
      </c>
      <c r="F11" s="3">
        <v>-999</v>
      </c>
      <c r="G11" s="5">
        <f t="shared" si="3"/>
        <v>0</v>
      </c>
      <c r="H11" s="6">
        <f t="shared" si="4"/>
        <v>0</v>
      </c>
      <c r="I11" s="5">
        <f t="shared" si="5"/>
        <v>2.1467184258770406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4.5</v>
      </c>
      <c r="C3" s="3">
        <v>-0.68</v>
      </c>
    </row>
    <row r="4" spans="1:3" x14ac:dyDescent="0.3">
      <c r="A4" s="1">
        <v>3</v>
      </c>
      <c r="B4" s="3">
        <v>9</v>
      </c>
      <c r="C4" s="3">
        <v>-0.47</v>
      </c>
    </row>
    <row r="5" spans="1:3" x14ac:dyDescent="0.3">
      <c r="A5" s="1">
        <v>4</v>
      </c>
      <c r="B5" s="3">
        <v>13.5</v>
      </c>
      <c r="C5" s="3">
        <v>-0.88</v>
      </c>
    </row>
    <row r="6" spans="1:3" x14ac:dyDescent="0.3">
      <c r="A6" s="1">
        <v>5</v>
      </c>
      <c r="B6" s="3">
        <v>18</v>
      </c>
      <c r="C6" s="3">
        <v>-0.92</v>
      </c>
    </row>
    <row r="7" spans="1:3" x14ac:dyDescent="0.3">
      <c r="A7" s="1">
        <v>6</v>
      </c>
      <c r="B7" s="3">
        <v>22.5</v>
      </c>
      <c r="C7" s="3">
        <v>-0.69</v>
      </c>
    </row>
    <row r="8" spans="1:3" x14ac:dyDescent="0.3">
      <c r="A8" s="1">
        <v>7</v>
      </c>
      <c r="B8" s="3">
        <v>27</v>
      </c>
      <c r="C8" s="3">
        <v>-1.18</v>
      </c>
    </row>
    <row r="9" spans="1:3" x14ac:dyDescent="0.3">
      <c r="A9" s="1">
        <v>8</v>
      </c>
      <c r="B9" s="3">
        <v>31.5</v>
      </c>
      <c r="C9" s="3">
        <v>-1.3</v>
      </c>
    </row>
    <row r="10" spans="1:3" x14ac:dyDescent="0.3">
      <c r="A10" s="1">
        <v>9</v>
      </c>
      <c r="B10" s="3">
        <v>36</v>
      </c>
      <c r="C10" s="3">
        <v>-0.78</v>
      </c>
    </row>
    <row r="11" spans="1:3" x14ac:dyDescent="0.3">
      <c r="A11" s="1">
        <v>10</v>
      </c>
      <c r="B11" s="3">
        <v>38</v>
      </c>
      <c r="C11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2017-08-22T08:11:43Z</dcterms:created>
  <dcterms:modified xsi:type="dcterms:W3CDTF">2017-11-29T19:19:43Z</dcterms:modified>
</cp:coreProperties>
</file>