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802\"/>
    </mc:Choice>
  </mc:AlternateContent>
  <bookViews>
    <workbookView xWindow="1176" yWindow="12" windowWidth="16092" windowHeight="9660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4" i="2" s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 s="1"/>
  <c r="I12" i="3"/>
  <c r="G13" i="3"/>
  <c r="H13" i="3" s="1"/>
  <c r="I13" i="3"/>
  <c r="G14" i="3"/>
  <c r="H14" i="3"/>
  <c r="I14" i="3"/>
  <c r="I5" i="3"/>
  <c r="G5" i="3"/>
  <c r="H5" i="3" s="1"/>
  <c r="I4" i="3"/>
  <c r="G4" i="3"/>
  <c r="H4" i="3" s="1"/>
  <c r="I3" i="3"/>
  <c r="G3" i="3"/>
  <c r="H3" i="3" s="1"/>
  <c r="H2" i="3"/>
  <c r="B10" i="2" l="1"/>
  <c r="B15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<sst xmlns="http://schemas.openxmlformats.org/spreadsheetml/2006/main" count="84" uniqueCount="56">
  <si>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</si>
  <si>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</si>
  <si>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</si>
  <si>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Aula Ambiental (E8)</t>
  </si>
  <si>
    <t>Municipio</t>
  </si>
  <si>
    <t>Medellín</t>
  </si>
  <si>
    <t>Dirección</t>
  </si>
  <si>
    <t>Avenida Regional</t>
  </si>
  <si>
    <t>Barrio</t>
  </si>
  <si>
    <t>Chagualo</t>
  </si>
  <si>
    <t>Subcuenca</t>
  </si>
  <si>
    <t>Rio Aburrá</t>
  </si>
  <si>
    <t>Longitud</t>
  </si>
  <si>
    <t>-75.5725</t>
  </si>
  <si>
    <t>Latitud</t>
  </si>
  <si>
    <t>6.264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</si>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</sst>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4.0999999999999996</c:v>
                </c:pt>
                <c:pt idx="3">
                  <c:v>8.1999999999999993</c:v>
                </c:pt>
                <c:pt idx="4">
                  <c:v>12.3</c:v>
                </c:pt>
                <c:pt idx="5">
                  <c:v>16.399999999999999</c:v>
                </c:pt>
                <c:pt idx="6">
                  <c:v>20.5</c:v>
                </c:pt>
                <c:pt idx="7">
                  <c:v>24.6</c:v>
                </c:pt>
                <c:pt idx="8">
                  <c:v>28.7</c:v>
                </c:pt>
                <c:pt idx="9">
                  <c:v>32.799999999999997</c:v>
                </c:pt>
                <c:pt idx="10">
                  <c:v>36.9</c:v>
                </c:pt>
                <c:pt idx="11">
                  <c:v>41</c:v>
                </c:pt>
                <c:pt idx="12">
                  <c:v>41</c:v>
                </c:pt>
              </c:numCache>
            </c:numRef>
          </c:xVal>
          <c:yVal>
            <c:numRef>
              <c:f>Verticales!$C$2:$C$14</c:f>
              <c:numCache>
                <c:formatCode>General</c:formatCode>
                <c:ptCount val="13"/>
                <c:pt idx="0">
                  <c:v>0</c:v>
                </c:pt>
                <c:pt idx="1">
                  <c:v>-5.7000000000000002E-2</c:v>
                </c:pt>
                <c:pt idx="2">
                  <c:v>-0.13</c:v>
                </c:pt>
                <c:pt idx="3">
                  <c:v>-0.187</c:v>
                </c:pt>
                <c:pt idx="4">
                  <c:v>-0.25900000000000001</c:v>
                </c:pt>
                <c:pt idx="5">
                  <c:v>-0.35199999999999998</c:v>
                </c:pt>
                <c:pt idx="6">
                  <c:v>-0.26900000000000002</c:v>
                </c:pt>
                <c:pt idx="7">
                  <c:v>-0.13300000000000001</c:v>
                </c:pt>
                <c:pt idx="8">
                  <c:v>-0.193</c:v>
                </c:pt>
                <c:pt idx="9">
                  <c:v>-0.16500000000000001</c:v>
                </c:pt>
                <c:pt idx="10">
                  <c:v>-0.23</c:v>
                </c:pt>
                <c:pt idx="11">
                  <c:v>-0.1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ED-40D4-AE2C-53757635F1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13512"/>
        <c:axId val="560017120"/>
      </c:scatterChart>
      <c:valAx>
        <c:axId val="560013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7120"/>
        <c:crosses val="autoZero"/>
        <c:crossBetween val="midCat"/>
      </c:valAx>
      <c:valAx>
        <c:axId val="56001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3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080EA13-C84E-44E6-AFC5-AB13971C5477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1BB683F-E519-4F8A-B127-F8318842435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tabSelected="1" workbookViewId="0">
      <selection activeCell="D17" sqref="D17"/>
    </sheetView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workbookViewId="0">
      <selection activeCell="B13" sqref="B13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871</v>
      </c>
      <c r="C2" s="3" t="s">
        <v>24</v>
      </c>
    </row>
    <row r="3" spans="1:3" x14ac:dyDescent="0.3">
      <c r="A3" s="2" t="s">
        <v>25</v>
      </c>
      <c r="B3" s="3">
        <v>99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42949.493055555547</v>
      </c>
      <c r="C5" s="3" t="s">
        <v>18</v>
      </c>
    </row>
    <row r="6" spans="1:3" x14ac:dyDescent="0.3">
      <c r="A6" s="2" t="s">
        <v>29</v>
      </c>
      <c r="B6" s="3">
        <v>41</v>
      </c>
      <c r="C6" s="3" t="s">
        <v>30</v>
      </c>
    </row>
    <row r="7" spans="1:3" x14ac:dyDescent="0.3">
      <c r="A7" s="2" t="s">
        <v>31</v>
      </c>
      <c r="B7" s="5">
        <f>SUM(Verticales!H2:H30)</f>
        <v>7.6729286000000005</v>
      </c>
      <c r="C7" s="3" t="s">
        <v>30</v>
      </c>
    </row>
    <row r="8" spans="1:3" x14ac:dyDescent="0.3">
      <c r="A8" s="2" t="s">
        <v>32</v>
      </c>
      <c r="B8" s="5">
        <v>-999</v>
      </c>
      <c r="C8" s="3" t="s">
        <v>30</v>
      </c>
    </row>
    <row r="9" spans="1:3" x14ac:dyDescent="0.3">
      <c r="A9" s="2" t="s">
        <v>33</v>
      </c>
      <c r="B9" s="5">
        <v>-999</v>
      </c>
      <c r="C9" s="3" t="s">
        <v>34</v>
      </c>
    </row>
    <row r="10" spans="1:3" x14ac:dyDescent="0.3">
      <c r="A10" s="2" t="s">
        <v>35</v>
      </c>
      <c r="B10" s="5">
        <f>B7/B13</f>
        <v>0.93736338592536961</v>
      </c>
      <c r="C10" s="3" t="s">
        <v>34</v>
      </c>
    </row>
    <row r="11" spans="1:3" x14ac:dyDescent="0.3">
      <c r="A11" s="2" t="s">
        <v>36</v>
      </c>
      <c r="B11" s="5">
        <v>-999</v>
      </c>
      <c r="C11" s="3" t="s">
        <v>18</v>
      </c>
    </row>
    <row r="12" spans="1:3" x14ac:dyDescent="0.3">
      <c r="A12" s="2" t="s">
        <v>37</v>
      </c>
      <c r="B12" s="5">
        <f>SUM(Verticales!I2:I30)</f>
        <v>41.165938098230058</v>
      </c>
      <c r="C12" s="3" t="s">
        <v>38</v>
      </c>
    </row>
    <row r="13" spans="1:3" x14ac:dyDescent="0.3">
      <c r="A13" s="2" t="s">
        <v>39</v>
      </c>
      <c r="B13" s="5">
        <f>SUM(Verticales!G2:G30)</f>
        <v>8.185649999999999</v>
      </c>
      <c r="C13" s="3" t="s">
        <v>18</v>
      </c>
    </row>
    <row r="14" spans="1:3" x14ac:dyDescent="0.3">
      <c r="A14" s="2" t="s">
        <v>40</v>
      </c>
      <c r="B14" s="5">
        <f>B13/B6</f>
        <v>0.19964999999999997</v>
      </c>
      <c r="C14" s="3" t="s">
        <v>18</v>
      </c>
    </row>
    <row r="15" spans="1:3" x14ac:dyDescent="0.3">
      <c r="A15" s="2" t="s">
        <v>41</v>
      </c>
      <c r="B15" s="5">
        <f>B13/B12</f>
        <v>0.19884521957127327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workbookViewId="0">
      <selection activeCell="B2" sqref="B2:C1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7">
        <v>0</v>
      </c>
      <c r="H2" s="8">
        <f t="shared" ref="H2:H5" si="0">G2*D2</f>
        <v>0</v>
      </c>
      <c r="I2" s="7">
        <v>0</v>
      </c>
    </row>
    <row r="3" spans="1:9" x14ac:dyDescent="0.3">
      <c r="A3" s="1">
        <v>1</v>
      </c>
      <c r="B3" s="3">
        <v>0</v>
      </c>
      <c r="C3" s="3">
        <v>-5.7000000000000002E-2</v>
      </c>
      <c r="D3" s="3">
        <v>0</v>
      </c>
      <c r="E3" s="3">
        <v>0</v>
      </c>
      <c r="F3" s="3">
        <v>0</v>
      </c>
      <c r="G3" s="7">
        <f t="shared" ref="G3:G5" si="1">((B3-B2)/2+(B4-B3)/2)*ABS(C3)</f>
        <v>0.11685</v>
      </c>
      <c r="H3" s="8">
        <f t="shared" si="0"/>
        <v>0</v>
      </c>
      <c r="I3" s="7">
        <f t="shared" ref="I3:I5" si="2">SQRT(ABS(C3-C2)^2+(B3-B2)^2)</f>
        <v>5.7000000000000002E-2</v>
      </c>
    </row>
    <row r="4" spans="1:9" x14ac:dyDescent="0.3">
      <c r="A4" s="1">
        <v>2</v>
      </c>
      <c r="B4" s="3">
        <v>4.0999999999999996</v>
      </c>
      <c r="C4" s="3">
        <v>-0.13</v>
      </c>
      <c r="D4" s="3">
        <v>0.63700000000000001</v>
      </c>
      <c r="E4" s="3">
        <v>0</v>
      </c>
      <c r="F4" s="3">
        <v>0</v>
      </c>
      <c r="G4" s="7">
        <f t="shared" si="1"/>
        <v>0.53299999999999992</v>
      </c>
      <c r="H4" s="8">
        <f t="shared" si="0"/>
        <v>0.33952099999999996</v>
      </c>
      <c r="I4" s="7">
        <f t="shared" si="2"/>
        <v>4.1006498265518845</v>
      </c>
    </row>
    <row r="5" spans="1:9" x14ac:dyDescent="0.3">
      <c r="A5" s="1">
        <v>3</v>
      </c>
      <c r="B5" s="3">
        <v>8.1999999999999993</v>
      </c>
      <c r="C5" s="3">
        <v>-0.187</v>
      </c>
      <c r="D5" s="3">
        <v>1.4410000000000001</v>
      </c>
      <c r="E5" s="3">
        <v>0</v>
      </c>
      <c r="F5" s="3">
        <v>0</v>
      </c>
      <c r="G5" s="7">
        <f t="shared" si="1"/>
        <v>0.76670000000000005</v>
      </c>
      <c r="H5" s="8">
        <f t="shared" si="0"/>
        <v>1.1048147000000001</v>
      </c>
      <c r="I5" s="7">
        <f t="shared" si="2"/>
        <v>4.1003962003689347</v>
      </c>
    </row>
    <row r="6" spans="1:9" x14ac:dyDescent="0.3">
      <c r="A6" s="1">
        <v>4</v>
      </c>
      <c r="B6" s="3">
        <v>12.3</v>
      </c>
      <c r="C6" s="3">
        <v>-0.25900000000000001</v>
      </c>
      <c r="D6" s="3">
        <v>1.032</v>
      </c>
      <c r="E6" s="3">
        <v>0</v>
      </c>
      <c r="F6" s="3">
        <v>0</v>
      </c>
      <c r="G6" s="7">
        <f t="shared" ref="G6:G14" si="3">((B6-B5)/2+(B7-B6)/2)*ABS(C6)</f>
        <v>1.0618999999999998</v>
      </c>
      <c r="H6" s="8">
        <f t="shared" ref="H6:H14" si="4">G6*D6</f>
        <v>1.0958807999999998</v>
      </c>
      <c r="I6" s="7">
        <f t="shared" ref="I6:I14" si="5">SQRT(ABS(C6-C5)^2+(B6-B5)^2)</f>
        <v>4.1006321463891409</v>
      </c>
    </row>
    <row r="7" spans="1:9" x14ac:dyDescent="0.3">
      <c r="A7" s="1">
        <v>5</v>
      </c>
      <c r="B7" s="3">
        <v>16.399999999999999</v>
      </c>
      <c r="C7" s="3">
        <v>-0.35199999999999998</v>
      </c>
      <c r="D7" s="3">
        <v>0.80500000000000005</v>
      </c>
      <c r="E7" s="3">
        <v>0</v>
      </c>
      <c r="F7" s="3">
        <v>0</v>
      </c>
      <c r="G7" s="7">
        <f t="shared" si="3"/>
        <v>1.4431999999999998</v>
      </c>
      <c r="H7" s="8">
        <f t="shared" si="4"/>
        <v>1.1617759999999999</v>
      </c>
      <c r="I7" s="7">
        <f t="shared" si="5"/>
        <v>4.101054620460447</v>
      </c>
    </row>
    <row r="8" spans="1:9" x14ac:dyDescent="0.3">
      <c r="A8" s="1">
        <v>6</v>
      </c>
      <c r="B8" s="3">
        <v>20.5</v>
      </c>
      <c r="C8" s="3">
        <v>-0.26900000000000002</v>
      </c>
      <c r="D8" s="3">
        <v>0.92200000000000004</v>
      </c>
      <c r="E8" s="3">
        <v>0</v>
      </c>
      <c r="F8" s="3">
        <v>0</v>
      </c>
      <c r="G8" s="7">
        <f t="shared" si="3"/>
        <v>1.1029000000000004</v>
      </c>
      <c r="H8" s="8">
        <f t="shared" si="4"/>
        <v>1.0168738000000004</v>
      </c>
      <c r="I8" s="7">
        <f t="shared" si="5"/>
        <v>4.1008400358950867</v>
      </c>
    </row>
    <row r="9" spans="1:9" x14ac:dyDescent="0.3">
      <c r="A9" s="1">
        <v>7</v>
      </c>
      <c r="B9" s="3">
        <v>24.6</v>
      </c>
      <c r="C9" s="3">
        <v>-0.13300000000000001</v>
      </c>
      <c r="D9" s="3">
        <v>1.0289999999999999</v>
      </c>
      <c r="E9" s="3">
        <v>0</v>
      </c>
      <c r="F9" s="3">
        <v>0</v>
      </c>
      <c r="G9" s="7">
        <f t="shared" si="3"/>
        <v>0.54530000000000001</v>
      </c>
      <c r="H9" s="8">
        <f t="shared" si="4"/>
        <v>0.56111369999999994</v>
      </c>
      <c r="I9" s="7">
        <f t="shared" si="5"/>
        <v>4.1022549896367986</v>
      </c>
    </row>
    <row r="10" spans="1:9" x14ac:dyDescent="0.3">
      <c r="A10" s="1">
        <v>8</v>
      </c>
      <c r="B10" s="3">
        <v>28.7</v>
      </c>
      <c r="C10" s="3">
        <v>-0.193</v>
      </c>
      <c r="D10" s="3">
        <v>0.71199999999999997</v>
      </c>
      <c r="E10" s="3">
        <v>0</v>
      </c>
      <c r="F10" s="3">
        <v>0</v>
      </c>
      <c r="G10" s="7">
        <f t="shared" si="3"/>
        <v>0.79129999999999956</v>
      </c>
      <c r="H10" s="8">
        <f t="shared" si="4"/>
        <v>0.56340559999999962</v>
      </c>
      <c r="I10" s="7">
        <f t="shared" si="5"/>
        <v>4.1004390008875857</v>
      </c>
    </row>
    <row r="11" spans="1:9" x14ac:dyDescent="0.3">
      <c r="A11" s="1">
        <v>9</v>
      </c>
      <c r="B11" s="3">
        <v>32.799999999999997</v>
      </c>
      <c r="C11" s="3">
        <v>-0.16500000000000001</v>
      </c>
      <c r="D11" s="3">
        <v>1.012</v>
      </c>
      <c r="E11" s="3">
        <v>0</v>
      </c>
      <c r="F11" s="3">
        <v>0</v>
      </c>
      <c r="G11" s="7">
        <f t="shared" si="3"/>
        <v>0.67649999999999999</v>
      </c>
      <c r="H11" s="8">
        <f t="shared" si="4"/>
        <v>0.68461799999999995</v>
      </c>
      <c r="I11" s="7">
        <f t="shared" si="5"/>
        <v>4.1000956086413378</v>
      </c>
    </row>
    <row r="12" spans="1:9" x14ac:dyDescent="0.3">
      <c r="A12" s="1">
        <v>10</v>
      </c>
      <c r="B12" s="3">
        <v>36.9</v>
      </c>
      <c r="C12" s="3">
        <v>-0.23</v>
      </c>
      <c r="D12" s="3">
        <v>1.03</v>
      </c>
      <c r="E12" s="3">
        <v>0</v>
      </c>
      <c r="F12" s="3">
        <v>0</v>
      </c>
      <c r="G12" s="7">
        <f t="shared" si="3"/>
        <v>0.94300000000000039</v>
      </c>
      <c r="H12" s="8">
        <f t="shared" si="4"/>
        <v>0.97129000000000043</v>
      </c>
      <c r="I12" s="7">
        <f t="shared" si="5"/>
        <v>4.100515211531353</v>
      </c>
    </row>
    <row r="13" spans="1:9" x14ac:dyDescent="0.3">
      <c r="A13" s="1">
        <v>11</v>
      </c>
      <c r="B13" s="3">
        <v>41</v>
      </c>
      <c r="C13" s="3">
        <v>-0.1</v>
      </c>
      <c r="D13" s="3">
        <v>0.84699999999999998</v>
      </c>
      <c r="E13" s="3">
        <v>0</v>
      </c>
      <c r="F13" s="3">
        <v>0</v>
      </c>
      <c r="G13" s="7">
        <f t="shared" si="3"/>
        <v>0.20500000000000007</v>
      </c>
      <c r="H13" s="8">
        <f t="shared" si="4"/>
        <v>0.17363500000000007</v>
      </c>
      <c r="I13" s="7">
        <f t="shared" si="5"/>
        <v>4.1020604578674869</v>
      </c>
    </row>
    <row r="14" spans="1:9" x14ac:dyDescent="0.3">
      <c r="B14" s="6">
        <v>41</v>
      </c>
      <c r="C14" s="6">
        <v>0</v>
      </c>
      <c r="D14" s="6">
        <v>0</v>
      </c>
      <c r="E14" s="6">
        <v>0</v>
      </c>
      <c r="F14" s="6">
        <v>0</v>
      </c>
      <c r="G14" s="7">
        <f t="shared" si="3"/>
        <v>0</v>
      </c>
      <c r="H14" s="8">
        <f t="shared" si="4"/>
        <v>0</v>
      </c>
      <c r="I14" s="7">
        <f t="shared" si="5"/>
        <v>0.1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>
      <selection activeCell="C19" sqref="C19"/>
    </sheetView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-5.7000000000000002E-2</v>
      </c>
    </row>
    <row r="3" spans="1:3" x14ac:dyDescent="0.3">
      <c r="A3" s="1">
        <v>2</v>
      </c>
      <c r="B3" s="3">
        <v>4.0999999999999996</v>
      </c>
      <c r="C3" s="3">
        <v>-0.13</v>
      </c>
    </row>
    <row r="4" spans="1:3" x14ac:dyDescent="0.3">
      <c r="A4" s="1">
        <v>3</v>
      </c>
      <c r="B4" s="3">
        <v>8.1999999999999993</v>
      </c>
      <c r="C4" s="3">
        <v>-0.187</v>
      </c>
    </row>
    <row r="5" spans="1:3" x14ac:dyDescent="0.3">
      <c r="A5" s="1">
        <v>4</v>
      </c>
      <c r="B5" s="3">
        <v>12.3</v>
      </c>
      <c r="C5" s="3">
        <v>-0.25900000000000001</v>
      </c>
    </row>
    <row r="6" spans="1:3" x14ac:dyDescent="0.3">
      <c r="A6" s="1">
        <v>5</v>
      </c>
      <c r="B6" s="3">
        <v>16.399999999999999</v>
      </c>
      <c r="C6" s="3">
        <v>-0.35199999999999998</v>
      </c>
    </row>
    <row r="7" spans="1:3" x14ac:dyDescent="0.3">
      <c r="A7" s="1">
        <v>6</v>
      </c>
      <c r="B7" s="3">
        <v>20.5</v>
      </c>
      <c r="C7" s="3">
        <v>-0.26900000000000002</v>
      </c>
    </row>
    <row r="8" spans="1:3" x14ac:dyDescent="0.3">
      <c r="A8" s="1">
        <v>7</v>
      </c>
      <c r="B8" s="3">
        <v>24.6</v>
      </c>
      <c r="C8" s="3">
        <v>-0.13300000000000001</v>
      </c>
    </row>
    <row r="9" spans="1:3" x14ac:dyDescent="0.3">
      <c r="A9" s="1">
        <v>8</v>
      </c>
      <c r="B9" s="3">
        <v>28.7</v>
      </c>
      <c r="C9" s="3">
        <v>-0.193</v>
      </c>
    </row>
    <row r="10" spans="1:3" x14ac:dyDescent="0.3">
      <c r="A10" s="1">
        <v>9</v>
      </c>
      <c r="B10" s="3">
        <v>32.799999999999997</v>
      </c>
      <c r="C10" s="3">
        <v>-0.16500000000000001</v>
      </c>
    </row>
    <row r="11" spans="1:3" x14ac:dyDescent="0.3">
      <c r="A11" s="1">
        <v>10</v>
      </c>
      <c r="B11" s="3">
        <v>36.9</v>
      </c>
      <c r="C11" s="3">
        <v>-0.23</v>
      </c>
    </row>
    <row r="12" spans="1:3" x14ac:dyDescent="0.3">
      <c r="A12" s="1">
        <v>11</v>
      </c>
      <c r="B12" s="3">
        <v>41</v>
      </c>
      <c r="C12" s="3">
        <v>-0.1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2017-08-22T08:11:39Z</dcterms:created>
  <dcterms:modified xsi:type="dcterms:W3CDTF">2017-11-29T19:13:56Z</dcterms:modified>
</cp:coreProperties>
</file>