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4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5" i="3"/>
  <c r="G5" i="3"/>
  <c r="H5" i="3" s="1"/>
  <c r="I4" i="3"/>
  <c r="G4" i="3"/>
  <c r="H4" i="3" s="1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<sst xmlns="http://schemas.openxmlformats.org/spreadsheetml/2006/main" count="84" uniqueCount="55">
  <si>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</si>
  <si>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</si>
  <si>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</si>
  <si>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La Iguaná (Q11)</t>
  </si>
  <si>
    <t>Municipio</t>
  </si>
  <si>
    <t>Medellín</t>
  </si>
  <si>
    <t>Dirección</t>
  </si>
  <si>
    <t>Calle 59A Av.Oriental</t>
  </si>
  <si>
    <t>Barrio</t>
  </si>
  <si>
    <t>La Iguaná</t>
  </si>
  <si>
    <t>Subcuenca</t>
  </si>
  <si>
    <t>Longitud</t>
  </si>
  <si>
    <t>-75.5770568848</t>
  </si>
  <si>
    <t>Latitud</t>
  </si>
  <si>
    <t>6.26253938675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</si>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</sst>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1.143</c:v>
                </c:pt>
                <c:pt idx="3">
                  <c:v>2.286</c:v>
                </c:pt>
                <c:pt idx="4">
                  <c:v>3.4279999999999999</c:v>
                </c:pt>
                <c:pt idx="5">
                  <c:v>4.5709999999999997</c:v>
                </c:pt>
                <c:pt idx="6">
                  <c:v>5.7140000000000004</c:v>
                </c:pt>
                <c:pt idx="7">
                  <c:v>6.8570000000000002</c:v>
                </c:pt>
                <c:pt idx="8">
                  <c:v>8</c:v>
                </c:pt>
                <c:pt idx="9">
                  <c:v>8</c:v>
                </c:pt>
              </c:numCache>
            </c:numRef>
          </c:xVal>
          <c:yVal>
            <c:numRef>
              <c:f>Verticales!$C$2:$C$11</c:f>
              <c:numCache>
                <c:formatCode>General</c:formatCode>
                <c:ptCount val="10"/>
                <c:pt idx="0">
                  <c:v>0</c:v>
                </c:pt>
                <c:pt idx="1">
                  <c:v>-5.5E-2</c:v>
                </c:pt>
                <c:pt idx="2">
                  <c:v>-9.0999999999999998E-2</c:v>
                </c:pt>
                <c:pt idx="3">
                  <c:v>-0.11</c:v>
                </c:pt>
                <c:pt idx="4">
                  <c:v>-0.152</c:v>
                </c:pt>
                <c:pt idx="5">
                  <c:v>-0.124</c:v>
                </c:pt>
                <c:pt idx="6">
                  <c:v>-7.4999999999999997E-2</c:v>
                </c:pt>
                <c:pt idx="7">
                  <c:v>-0.104</c:v>
                </c:pt>
                <c:pt idx="8">
                  <c:v>-7.3999999999999996E-2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74-4747-8CE3-2B46066B0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19056"/>
        <c:axId val="563019712"/>
      </c:scatterChart>
      <c:valAx>
        <c:axId val="56301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9712"/>
        <c:crosses val="autoZero"/>
        <c:crossBetween val="midCat"/>
      </c:valAx>
      <c:valAx>
        <c:axId val="56301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9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FE3D310-0403-46A9-B18B-68B6ECFB801A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2745FA5-B6FF-489B-B04D-1D808F5A498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9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900</v>
      </c>
      <c r="C2" s="3" t="s">
        <v>23</v>
      </c>
    </row>
    <row r="3" spans="1:3" x14ac:dyDescent="0.3">
      <c r="A3" s="2" t="s">
        <v>24</v>
      </c>
      <c r="B3" s="3">
        <v>1059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42992.390972222223</v>
      </c>
      <c r="C5" s="3" t="s">
        <v>17</v>
      </c>
    </row>
    <row r="6" spans="1:3" x14ac:dyDescent="0.3">
      <c r="A6" s="2" t="s">
        <v>28</v>
      </c>
      <c r="B6" s="3">
        <v>8</v>
      </c>
      <c r="C6" s="3" t="s">
        <v>29</v>
      </c>
    </row>
    <row r="7" spans="1:3" x14ac:dyDescent="0.3">
      <c r="A7" s="2" t="s">
        <v>30</v>
      </c>
      <c r="B7" s="8">
        <f>SUM(Verticales!H2:H30)</f>
        <v>1.1842325679999999</v>
      </c>
      <c r="C7" s="3" t="s">
        <v>29</v>
      </c>
    </row>
    <row r="8" spans="1:3" x14ac:dyDescent="0.3">
      <c r="A8" s="2" t="s">
        <v>31</v>
      </c>
      <c r="B8" s="8">
        <v>-999</v>
      </c>
      <c r="C8" s="3" t="s">
        <v>29</v>
      </c>
    </row>
    <row r="9" spans="1:3" x14ac:dyDescent="0.3">
      <c r="A9" s="2" t="s">
        <v>32</v>
      </c>
      <c r="B9" s="8">
        <v>-999</v>
      </c>
      <c r="C9" s="3" t="s">
        <v>33</v>
      </c>
    </row>
    <row r="10" spans="1:3" x14ac:dyDescent="0.3">
      <c r="A10" s="2" t="s">
        <v>34</v>
      </c>
      <c r="B10" s="8">
        <f>B7/B13</f>
        <v>1.438221822794618</v>
      </c>
      <c r="C10" s="3" t="s">
        <v>33</v>
      </c>
    </row>
    <row r="11" spans="1:3" x14ac:dyDescent="0.3">
      <c r="A11" s="2" t="s">
        <v>35</v>
      </c>
      <c r="B11" s="8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8.0036509588367135</v>
      </c>
      <c r="C12" s="3" t="s">
        <v>37</v>
      </c>
    </row>
    <row r="13" spans="1:3" x14ac:dyDescent="0.3">
      <c r="A13" s="2" t="s">
        <v>38</v>
      </c>
      <c r="B13" s="8">
        <f>SUM(Verticales!G2:G30)</f>
        <v>0.82340049999999998</v>
      </c>
      <c r="C13" s="3" t="s">
        <v>17</v>
      </c>
    </row>
    <row r="14" spans="1:3" x14ac:dyDescent="0.3">
      <c r="A14" s="2" t="s">
        <v>39</v>
      </c>
      <c r="B14" s="8">
        <f>B13/B6</f>
        <v>0.1029250625</v>
      </c>
      <c r="C14" s="3" t="s">
        <v>17</v>
      </c>
    </row>
    <row r="15" spans="1:3" x14ac:dyDescent="0.3">
      <c r="A15" s="2" t="s">
        <v>40</v>
      </c>
      <c r="B15" s="8">
        <f>B13/B12</f>
        <v>0.10287811203097201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workbookViewId="0">
      <selection activeCell="I12" sqref="I12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-5.5E-2</v>
      </c>
      <c r="D3" s="3">
        <v>0</v>
      </c>
      <c r="E3" s="3">
        <v>0</v>
      </c>
      <c r="F3" s="3">
        <v>0</v>
      </c>
      <c r="G3" s="6">
        <f t="shared" ref="G3:G5" si="1">((B3-B2)/2+(B4-B3)/2)*ABS(C3)</f>
        <v>3.1432500000000002E-2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1.143</v>
      </c>
      <c r="C4" s="3">
        <v>-9.0999999999999998E-2</v>
      </c>
      <c r="D4" s="3">
        <v>1.101</v>
      </c>
      <c r="E4" s="3">
        <v>0</v>
      </c>
      <c r="F4" s="3">
        <v>0</v>
      </c>
      <c r="G4" s="6">
        <f t="shared" si="1"/>
        <v>0.10401299999999999</v>
      </c>
      <c r="H4" s="7">
        <f t="shared" si="0"/>
        <v>0.114518313</v>
      </c>
      <c r="I4" s="6">
        <f t="shared" ref="I3:I5" si="2">SQRT(ABS(C4-C3)^2+(B4-B3)^2)</f>
        <v>1.1435667886048457</v>
      </c>
    </row>
    <row r="5" spans="1:9" x14ac:dyDescent="0.3">
      <c r="A5" s="1">
        <v>3</v>
      </c>
      <c r="B5" s="3">
        <v>2.286</v>
      </c>
      <c r="C5" s="3">
        <v>-0.11</v>
      </c>
      <c r="D5" s="3">
        <v>0.98499999999999999</v>
      </c>
      <c r="E5" s="3">
        <v>0</v>
      </c>
      <c r="F5" s="3">
        <v>0</v>
      </c>
      <c r="G5" s="6">
        <f t="shared" si="1"/>
        <v>0.12567500000000001</v>
      </c>
      <c r="H5" s="7">
        <f t="shared" si="0"/>
        <v>0.12378987500000001</v>
      </c>
      <c r="I5" s="6">
        <f t="shared" si="2"/>
        <v>1.1431579068527673</v>
      </c>
    </row>
    <row r="6" spans="1:9" x14ac:dyDescent="0.3">
      <c r="A6" s="1">
        <v>4</v>
      </c>
      <c r="B6" s="3">
        <v>3.4279999999999999</v>
      </c>
      <c r="C6" s="3">
        <v>-0.152</v>
      </c>
      <c r="D6" s="3">
        <v>1.4379999999999999</v>
      </c>
      <c r="E6" s="3">
        <v>0</v>
      </c>
      <c r="F6" s="3">
        <v>0</v>
      </c>
      <c r="G6" s="6">
        <f t="shared" ref="G6:G11" si="3">((B6-B5)/2+(B7-B6)/2)*ABS(C6)</f>
        <v>0.17365999999999998</v>
      </c>
      <c r="H6" s="7">
        <f t="shared" ref="H6:H11" si="4">G6*D6</f>
        <v>0.24972307999999996</v>
      </c>
      <c r="I6" s="6">
        <f t="shared" ref="I6:I11" si="5">SQRT(ABS(C6-C5)^2+(B6-B5)^2)</f>
        <v>1.1427720682620834</v>
      </c>
    </row>
    <row r="7" spans="1:9" x14ac:dyDescent="0.3">
      <c r="A7" s="1">
        <v>5</v>
      </c>
      <c r="B7" s="3">
        <v>4.5709999999999997</v>
      </c>
      <c r="C7" s="3">
        <v>-0.124</v>
      </c>
      <c r="D7" s="3">
        <v>1.972</v>
      </c>
      <c r="E7" s="3">
        <v>0</v>
      </c>
      <c r="F7" s="3">
        <v>0</v>
      </c>
      <c r="G7" s="6">
        <f t="shared" si="3"/>
        <v>0.14173200000000002</v>
      </c>
      <c r="H7" s="7">
        <f t="shared" si="4"/>
        <v>0.27949550400000006</v>
      </c>
      <c r="I7" s="6">
        <f t="shared" si="5"/>
        <v>1.1433429056936504</v>
      </c>
    </row>
    <row r="8" spans="1:9" x14ac:dyDescent="0.3">
      <c r="A8" s="1">
        <v>6</v>
      </c>
      <c r="B8" s="3">
        <v>5.7140000000000004</v>
      </c>
      <c r="C8" s="3">
        <v>-7.4999999999999997E-2</v>
      </c>
      <c r="D8" s="3">
        <v>2.2010000000000001</v>
      </c>
      <c r="E8" s="3">
        <v>0</v>
      </c>
      <c r="F8" s="3">
        <v>0</v>
      </c>
      <c r="G8" s="6">
        <f t="shared" si="3"/>
        <v>8.572500000000001E-2</v>
      </c>
      <c r="H8" s="7">
        <f t="shared" si="4"/>
        <v>0.18868072500000002</v>
      </c>
      <c r="I8" s="6">
        <f t="shared" si="5"/>
        <v>1.1440498240898433</v>
      </c>
    </row>
    <row r="9" spans="1:9" x14ac:dyDescent="0.3">
      <c r="A9" s="1">
        <v>7</v>
      </c>
      <c r="B9" s="3">
        <v>6.8570000000000002</v>
      </c>
      <c r="C9" s="3">
        <v>-0.104</v>
      </c>
      <c r="D9" s="3">
        <v>1.518</v>
      </c>
      <c r="E9" s="3">
        <v>0</v>
      </c>
      <c r="F9" s="3">
        <v>0</v>
      </c>
      <c r="G9" s="6">
        <f t="shared" si="3"/>
        <v>0.11887199999999998</v>
      </c>
      <c r="H9" s="7">
        <f t="shared" si="4"/>
        <v>0.18044769599999996</v>
      </c>
      <c r="I9" s="6">
        <f t="shared" si="5"/>
        <v>1.1433678323269374</v>
      </c>
    </row>
    <row r="10" spans="1:9" x14ac:dyDescent="0.3">
      <c r="A10" s="1">
        <v>8</v>
      </c>
      <c r="B10" s="3">
        <v>8</v>
      </c>
      <c r="C10" s="3">
        <v>-7.3999999999999996E-2</v>
      </c>
      <c r="D10" s="3">
        <v>1.125</v>
      </c>
      <c r="E10" s="3">
        <v>0</v>
      </c>
      <c r="F10" s="3">
        <v>0</v>
      </c>
      <c r="G10" s="6">
        <f t="shared" si="3"/>
        <v>4.2290999999999988E-2</v>
      </c>
      <c r="H10" s="7">
        <f t="shared" si="4"/>
        <v>4.7577374999999984E-2</v>
      </c>
      <c r="I10" s="6">
        <f t="shared" si="5"/>
        <v>1.1433936330065859</v>
      </c>
    </row>
    <row r="11" spans="1:9" x14ac:dyDescent="0.3">
      <c r="B11" s="5">
        <v>8</v>
      </c>
      <c r="C11" s="5">
        <v>0</v>
      </c>
      <c r="D11" s="5">
        <v>0</v>
      </c>
      <c r="E11" s="5">
        <v>0</v>
      </c>
      <c r="F11" s="5">
        <v>0</v>
      </c>
      <c r="G11" s="6">
        <f t="shared" si="3"/>
        <v>0</v>
      </c>
      <c r="H11" s="7">
        <f t="shared" si="4"/>
        <v>0</v>
      </c>
      <c r="I11" s="6">
        <v>0</v>
      </c>
    </row>
    <row r="12" spans="1:9" x14ac:dyDescent="0.3">
      <c r="G12" s="6"/>
      <c r="H12" s="7"/>
      <c r="I12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-5.5E-2</v>
      </c>
    </row>
    <row r="3" spans="1:3" x14ac:dyDescent="0.3">
      <c r="A3" s="1">
        <v>2</v>
      </c>
      <c r="B3" s="3">
        <v>1.143</v>
      </c>
      <c r="C3" s="3">
        <v>-9.0999999999999998E-2</v>
      </c>
    </row>
    <row r="4" spans="1:3" x14ac:dyDescent="0.3">
      <c r="A4" s="1">
        <v>3</v>
      </c>
      <c r="B4" s="3">
        <v>2.286</v>
      </c>
      <c r="C4" s="3">
        <v>-0.11</v>
      </c>
    </row>
    <row r="5" spans="1:3" x14ac:dyDescent="0.3">
      <c r="A5" s="1">
        <v>4</v>
      </c>
      <c r="B5" s="3">
        <v>3.4279999999999999</v>
      </c>
      <c r="C5" s="3">
        <v>-0.152</v>
      </c>
    </row>
    <row r="6" spans="1:3" x14ac:dyDescent="0.3">
      <c r="A6" s="1">
        <v>5</v>
      </c>
      <c r="B6" s="3">
        <v>4.5709999999999997</v>
      </c>
      <c r="C6" s="3">
        <v>-0.124</v>
      </c>
    </row>
    <row r="7" spans="1:3" x14ac:dyDescent="0.3">
      <c r="A7" s="1">
        <v>6</v>
      </c>
      <c r="B7" s="3">
        <v>5.7140000000000004</v>
      </c>
      <c r="C7" s="3">
        <v>-7.4999999999999997E-2</v>
      </c>
    </row>
    <row r="8" spans="1:3" x14ac:dyDescent="0.3">
      <c r="A8" s="1">
        <v>7</v>
      </c>
      <c r="B8" s="3">
        <v>6.8570000000000002</v>
      </c>
      <c r="C8" s="3">
        <v>-0.104</v>
      </c>
    </row>
    <row r="9" spans="1:3" x14ac:dyDescent="0.3">
      <c r="A9" s="1">
        <v>8</v>
      </c>
      <c r="B9" s="3">
        <v>8</v>
      </c>
      <c r="C9" s="3">
        <v>-7.3999999999999996E-2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2017-10-31T16:16:44Z</dcterms:created>
  <dcterms:modified xsi:type="dcterms:W3CDTF">2017-11-29T22:08:39Z</dcterms:modified>
</cp:coreProperties>
</file>