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308\"/>
    </mc:Choice>
  </mc:AlternateContent>
  <bookViews>
    <workbookView xWindow="3048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6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0" i="2" l="1"/>
  <c r="B14" i="2"/>
  <c r="B13" i="2"/>
  <c r="B12" i="2"/>
  <c r="B15" i="2" s="1"/>
  <c r="B7" i="2"/>
  <c r="I4" i="3"/>
  <c r="I5" i="3"/>
  <c r="I6" i="3"/>
  <c r="I7" i="3"/>
  <c r="I8" i="3"/>
  <c r="I9" i="3"/>
  <c r="I10" i="3"/>
  <c r="I11" i="3"/>
  <c r="I12" i="3"/>
  <c r="H4" i="3"/>
  <c r="H5" i="3"/>
  <c r="H6" i="3"/>
  <c r="H7" i="3"/>
  <c r="H8" i="3"/>
  <c r="H9" i="3"/>
  <c r="H10" i="3"/>
  <c r="H11" i="3"/>
  <c r="H12" i="3"/>
  <c r="H13" i="3"/>
  <c r="G4" i="3"/>
  <c r="G5" i="3"/>
  <c r="G6" i="3"/>
  <c r="G7" i="3"/>
  <c r="G8" i="3"/>
  <c r="G9" i="3"/>
  <c r="G10" i="3"/>
  <c r="G11" i="3"/>
  <c r="G12" i="3"/>
  <c r="G13" i="3"/>
  <c r="G3" i="3"/>
  <c r="H3" i="3" s="1"/>
  <c r="H2" i="3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<sst xmlns="http://schemas.openxmlformats.org/spreadsheetml/2006/main" count="84" uniqueCount="56">
  <si>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</si>
  <si>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</si>
  <si>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</si>
  <si>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La Mina (Q25)</t>
  </si>
  <si>
    <t>Municipio</t>
  </si>
  <si>
    <t>Envigado</t>
  </si>
  <si>
    <t>Dirección</t>
  </si>
  <si>
    <t xml:space="preserve">Calle 39sur Cra 49 </t>
  </si>
  <si>
    <t>Barrio</t>
  </si>
  <si>
    <t>Estación Metro Envigado</t>
  </si>
  <si>
    <t>Subcuenca</t>
  </si>
  <si>
    <t>-999.0</t>
  </si>
  <si>
    <t>Longitud</t>
  </si>
  <si>
    <t>-75.5964889526</t>
  </si>
  <si>
    <t>Latitud</t>
  </si>
  <si>
    <t>6.16908836365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</si>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</sst>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Batimetria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Verticales!$B$2:$B$13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0.2</c:v>
                </c:pt>
                <c:pt idx="3">
                  <c:v>0.4</c:v>
                </c:pt>
                <c:pt idx="4">
                  <c:v>0.6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1.4</c:v>
                </c:pt>
                <c:pt idx="9">
                  <c:v>1.6</c:v>
                </c:pt>
                <c:pt idx="10">
                  <c:v>1.8</c:v>
                </c:pt>
                <c:pt idx="11">
                  <c:v>1.8</c:v>
                </c:pt>
              </c:numCache>
            </c:numRef>
          </c:xVal>
          <c:yVal>
            <c:numRef>
              <c:f>Verticales!$C$2:$C$13</c:f>
              <c:numCache>
                <c:formatCode>General</c:formatCode>
                <c:ptCount val="12"/>
                <c:pt idx="0">
                  <c:v>0</c:v>
                </c:pt>
                <c:pt idx="1">
                  <c:v>-0.02</c:v>
                </c:pt>
                <c:pt idx="2">
                  <c:v>-6.8000000000000005E-2</c:v>
                </c:pt>
                <c:pt idx="3">
                  <c:v>-8.1000000000000003E-2</c:v>
                </c:pt>
                <c:pt idx="4">
                  <c:v>-8.4000000000000005E-2</c:v>
                </c:pt>
                <c:pt idx="5">
                  <c:v>-8.6999999999999994E-2</c:v>
                </c:pt>
                <c:pt idx="6">
                  <c:v>-8.7999999999999995E-2</c:v>
                </c:pt>
                <c:pt idx="7">
                  <c:v>-9.6000000000000002E-2</c:v>
                </c:pt>
                <c:pt idx="8">
                  <c:v>-7.9000000000000001E-2</c:v>
                </c:pt>
                <c:pt idx="9">
                  <c:v>-5.8000000000000003E-2</c:v>
                </c:pt>
                <c:pt idx="10">
                  <c:v>-3.1E-2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63E-4E82-8DC2-BFCCC48795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1760472"/>
        <c:axId val="581760800"/>
      </c:scatterChart>
      <c:valAx>
        <c:axId val="581760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81760800"/>
        <c:crosses val="autoZero"/>
        <c:crossBetween val="midCat"/>
      </c:valAx>
      <c:valAx>
        <c:axId val="581760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81760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CB1D6AC-CD6B-48CD-8A0E-A6F334CE8722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2D8B1F9-992F-4678-9073-CE20146F0CC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5" activeCellId="5" sqref="B7 B10 B12 B13 B14 B15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566</v>
      </c>
      <c r="C2" s="3" t="s">
        <v>24</v>
      </c>
    </row>
    <row r="3" spans="1:3" x14ac:dyDescent="0.3">
      <c r="A3" s="2" t="s">
        <v>25</v>
      </c>
      <c r="B3" s="3">
        <v>1014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42802.695138888892</v>
      </c>
      <c r="C5" s="3" t="s">
        <v>18</v>
      </c>
    </row>
    <row r="6" spans="1:3" x14ac:dyDescent="0.3">
      <c r="A6" s="2" t="s">
        <v>29</v>
      </c>
      <c r="B6" s="3">
        <v>1.8</v>
      </c>
      <c r="C6" s="3" t="s">
        <v>30</v>
      </c>
    </row>
    <row r="7" spans="1:3" x14ac:dyDescent="0.3">
      <c r="A7" s="2" t="s">
        <v>31</v>
      </c>
      <c r="B7" s="7">
        <f>SUM(Verticales!H2:H13)</f>
        <v>9.2960499999999988E-2</v>
      </c>
      <c r="C7" s="3" t="s">
        <v>30</v>
      </c>
    </row>
    <row r="8" spans="1:3" x14ac:dyDescent="0.3">
      <c r="A8" s="2" t="s">
        <v>32</v>
      </c>
      <c r="B8" s="3">
        <v>-999</v>
      </c>
      <c r="C8" s="3" t="s">
        <v>30</v>
      </c>
    </row>
    <row r="9" spans="1:3" x14ac:dyDescent="0.3">
      <c r="A9" s="2" t="s">
        <v>33</v>
      </c>
      <c r="B9" s="3">
        <v>-999</v>
      </c>
      <c r="C9" s="3" t="s">
        <v>34</v>
      </c>
    </row>
    <row r="10" spans="1:3" x14ac:dyDescent="0.3">
      <c r="A10" s="2" t="s">
        <v>35</v>
      </c>
      <c r="B10" s="7">
        <f>B7/B13</f>
        <v>0.69737809452363075</v>
      </c>
      <c r="C10" s="3" t="s">
        <v>34</v>
      </c>
    </row>
    <row r="11" spans="1:3" x14ac:dyDescent="0.3">
      <c r="A11" s="2" t="s">
        <v>36</v>
      </c>
      <c r="B11" s="3">
        <v>-999</v>
      </c>
      <c r="C11" s="3" t="s">
        <v>18</v>
      </c>
    </row>
    <row r="12" spans="1:3" x14ac:dyDescent="0.3">
      <c r="A12" s="2" t="s">
        <v>37</v>
      </c>
      <c r="B12" s="7">
        <f>SUM(Verticales!I2:I13)</f>
        <v>1.8099437988940774</v>
      </c>
      <c r="C12" s="3" t="s">
        <v>38</v>
      </c>
    </row>
    <row r="13" spans="1:3" x14ac:dyDescent="0.3">
      <c r="A13" s="2" t="s">
        <v>39</v>
      </c>
      <c r="B13" s="7">
        <f>SUM(Verticales!G2:G13)</f>
        <v>0.1333</v>
      </c>
      <c r="C13" s="3" t="s">
        <v>18</v>
      </c>
    </row>
    <row r="14" spans="1:3" x14ac:dyDescent="0.3">
      <c r="A14" s="2" t="s">
        <v>40</v>
      </c>
      <c r="B14" s="7">
        <f>B13/B6</f>
        <v>7.4055555555555555E-2</v>
      </c>
      <c r="C14" s="3" t="s">
        <v>18</v>
      </c>
    </row>
    <row r="15" spans="1:3" x14ac:dyDescent="0.3">
      <c r="A15" s="2" t="s">
        <v>41</v>
      </c>
      <c r="B15" s="7">
        <f>B13/B12</f>
        <v>7.364869565643406E-2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3"/>
  <sheetViews>
    <sheetView topLeftCell="C1" workbookViewId="0">
      <selection activeCell="I14" sqref="I14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1</v>
      </c>
      <c r="B2" s="3">
        <v>0</v>
      </c>
      <c r="C2" s="3">
        <v>0</v>
      </c>
      <c r="D2" s="3">
        <v>0</v>
      </c>
      <c r="E2" s="3">
        <v>-999</v>
      </c>
      <c r="F2" s="3">
        <v>-999</v>
      </c>
      <c r="G2" s="5">
        <v>0</v>
      </c>
      <c r="H2" s="6">
        <f t="shared" ref="H2:H13" si="0">G2*D2</f>
        <v>0</v>
      </c>
      <c r="I2" s="5">
        <v>0</v>
      </c>
    </row>
    <row r="3" spans="1:9" x14ac:dyDescent="0.3">
      <c r="A3" s="1">
        <v>2</v>
      </c>
      <c r="B3" s="3">
        <v>0</v>
      </c>
      <c r="C3" s="3">
        <v>-0.02</v>
      </c>
      <c r="D3" s="3">
        <v>0</v>
      </c>
      <c r="E3" s="3">
        <v>-999</v>
      </c>
      <c r="F3" s="3">
        <v>-999</v>
      </c>
      <c r="G3" s="5">
        <f t="shared" ref="G3:G13" si="1">((B3-B2)/2+(B4-B3)/2)*ABS(C3)</f>
        <v>2E-3</v>
      </c>
      <c r="H3" s="6">
        <f t="shared" si="0"/>
        <v>0</v>
      </c>
      <c r="I3" s="5">
        <v>0</v>
      </c>
    </row>
    <row r="4" spans="1:9" x14ac:dyDescent="0.3">
      <c r="A4" s="1">
        <v>3</v>
      </c>
      <c r="B4" s="3">
        <v>0.2</v>
      </c>
      <c r="C4" s="3">
        <v>-6.8000000000000005E-2</v>
      </c>
      <c r="D4" s="3">
        <v>0.307</v>
      </c>
      <c r="E4" s="3">
        <v>-999</v>
      </c>
      <c r="F4" s="3">
        <v>-999</v>
      </c>
      <c r="G4" s="5">
        <f t="shared" si="1"/>
        <v>1.3600000000000001E-2</v>
      </c>
      <c r="H4" s="6">
        <f t="shared" si="0"/>
        <v>4.1752000000000004E-3</v>
      </c>
      <c r="I4" s="5">
        <f t="shared" ref="I3:I13" si="2">SQRT(ABS(C4-C3)^2+(B4-B3)^2)</f>
        <v>0.20567936211491908</v>
      </c>
    </row>
    <row r="5" spans="1:9" x14ac:dyDescent="0.3">
      <c r="A5" s="1">
        <v>4</v>
      </c>
      <c r="B5" s="3">
        <v>0.4</v>
      </c>
      <c r="C5" s="3">
        <v>-8.1000000000000003E-2</v>
      </c>
      <c r="D5" s="3">
        <v>0.89</v>
      </c>
      <c r="E5" s="3">
        <v>-999</v>
      </c>
      <c r="F5" s="3">
        <v>-999</v>
      </c>
      <c r="G5" s="5">
        <f t="shared" si="1"/>
        <v>1.6199999999999999E-2</v>
      </c>
      <c r="H5" s="6">
        <f t="shared" si="0"/>
        <v>1.4418E-2</v>
      </c>
      <c r="I5" s="5">
        <f t="shared" si="2"/>
        <v>0.20042205467462909</v>
      </c>
    </row>
    <row r="6" spans="1:9" x14ac:dyDescent="0.3">
      <c r="A6" s="1">
        <v>5</v>
      </c>
      <c r="B6" s="3">
        <v>0.6</v>
      </c>
      <c r="C6" s="3">
        <v>-8.4000000000000005E-2</v>
      </c>
      <c r="D6" s="3">
        <v>0.79700000000000004</v>
      </c>
      <c r="E6" s="3">
        <v>-999</v>
      </c>
      <c r="F6" s="3">
        <v>-999</v>
      </c>
      <c r="G6" s="5">
        <f t="shared" si="1"/>
        <v>1.6800000000000002E-2</v>
      </c>
      <c r="H6" s="6">
        <f t="shared" si="0"/>
        <v>1.3389600000000003E-2</v>
      </c>
      <c r="I6" s="5">
        <f t="shared" si="2"/>
        <v>0.20002249873451733</v>
      </c>
    </row>
    <row r="7" spans="1:9" x14ac:dyDescent="0.3">
      <c r="A7" s="1">
        <v>6</v>
      </c>
      <c r="B7" s="3">
        <v>0.8</v>
      </c>
      <c r="C7" s="3">
        <v>-8.6999999999999994E-2</v>
      </c>
      <c r="D7" s="3">
        <v>0.86199999999999999</v>
      </c>
      <c r="E7" s="3">
        <v>-999</v>
      </c>
      <c r="F7" s="3">
        <v>-999</v>
      </c>
      <c r="G7" s="5">
        <f t="shared" si="1"/>
        <v>1.7399999999999999E-2</v>
      </c>
      <c r="H7" s="6">
        <f t="shared" si="0"/>
        <v>1.49988E-2</v>
      </c>
      <c r="I7" s="5">
        <f t="shared" si="2"/>
        <v>0.20002249873451744</v>
      </c>
    </row>
    <row r="8" spans="1:9" x14ac:dyDescent="0.3">
      <c r="A8" s="1">
        <v>7</v>
      </c>
      <c r="B8" s="3">
        <v>1</v>
      </c>
      <c r="C8" s="3">
        <v>-8.7999999999999995E-2</v>
      </c>
      <c r="D8" s="3">
        <v>0.85399999999999998</v>
      </c>
      <c r="E8" s="3">
        <v>-999</v>
      </c>
      <c r="F8" s="3">
        <v>-999</v>
      </c>
      <c r="G8" s="5">
        <f t="shared" si="1"/>
        <v>1.7599999999999994E-2</v>
      </c>
      <c r="H8" s="6">
        <f t="shared" si="0"/>
        <v>1.5030399999999994E-2</v>
      </c>
      <c r="I8" s="5">
        <f t="shared" si="2"/>
        <v>0.20000249998437514</v>
      </c>
    </row>
    <row r="9" spans="1:9" x14ac:dyDescent="0.3">
      <c r="A9" s="1">
        <v>8</v>
      </c>
      <c r="B9" s="3">
        <v>1.2</v>
      </c>
      <c r="C9" s="3">
        <v>-9.6000000000000002E-2</v>
      </c>
      <c r="D9" s="3">
        <v>0.82199999999999995</v>
      </c>
      <c r="E9" s="3">
        <v>-999</v>
      </c>
      <c r="F9" s="3">
        <v>-999</v>
      </c>
      <c r="G9" s="5">
        <f t="shared" si="1"/>
        <v>1.9199999999999995E-2</v>
      </c>
      <c r="H9" s="6">
        <f t="shared" si="0"/>
        <v>1.5782399999999995E-2</v>
      </c>
      <c r="I9" s="5">
        <f t="shared" si="2"/>
        <v>0.20015993605114882</v>
      </c>
    </row>
    <row r="10" spans="1:9" x14ac:dyDescent="0.3">
      <c r="A10" s="1">
        <v>9</v>
      </c>
      <c r="B10" s="3">
        <v>1.4</v>
      </c>
      <c r="C10" s="3">
        <v>-7.9000000000000001E-2</v>
      </c>
      <c r="D10" s="3">
        <v>0.71499999999999997</v>
      </c>
      <c r="E10" s="3">
        <v>-999</v>
      </c>
      <c r="F10" s="3">
        <v>-999</v>
      </c>
      <c r="G10" s="5">
        <f t="shared" si="1"/>
        <v>1.5800000000000005E-2</v>
      </c>
      <c r="H10" s="6">
        <f t="shared" si="0"/>
        <v>1.1297000000000003E-2</v>
      </c>
      <c r="I10" s="5">
        <f t="shared" si="2"/>
        <v>0.20072119967756266</v>
      </c>
    </row>
    <row r="11" spans="1:9" x14ac:dyDescent="0.3">
      <c r="A11" s="1">
        <v>10</v>
      </c>
      <c r="B11" s="3">
        <v>1.6</v>
      </c>
      <c r="C11" s="3">
        <v>-5.8000000000000003E-2</v>
      </c>
      <c r="D11" s="3">
        <v>0.32900000000000001</v>
      </c>
      <c r="E11" s="3">
        <v>-999</v>
      </c>
      <c r="F11" s="3">
        <v>-999</v>
      </c>
      <c r="G11" s="5">
        <f t="shared" si="1"/>
        <v>1.1600000000000004E-2</v>
      </c>
      <c r="H11" s="6">
        <f t="shared" si="0"/>
        <v>3.8164000000000015E-3</v>
      </c>
      <c r="I11" s="5">
        <f t="shared" si="2"/>
        <v>0.20109947787102797</v>
      </c>
    </row>
    <row r="12" spans="1:9" x14ac:dyDescent="0.3">
      <c r="A12" s="1">
        <v>11</v>
      </c>
      <c r="B12" s="3">
        <v>1.8</v>
      </c>
      <c r="C12" s="3">
        <v>-3.1E-2</v>
      </c>
      <c r="D12" s="3">
        <v>1.7000000000000001E-2</v>
      </c>
      <c r="E12" s="3">
        <v>-999</v>
      </c>
      <c r="F12" s="3">
        <v>-999</v>
      </c>
      <c r="G12" s="5">
        <f t="shared" si="1"/>
        <v>3.0999999999999995E-3</v>
      </c>
      <c r="H12" s="6">
        <f t="shared" si="0"/>
        <v>5.2699999999999993E-5</v>
      </c>
      <c r="I12" s="5">
        <f t="shared" si="2"/>
        <v>0.20181427105138025</v>
      </c>
    </row>
    <row r="13" spans="1:9" x14ac:dyDescent="0.3">
      <c r="A13" s="1">
        <v>12</v>
      </c>
      <c r="B13" s="3">
        <v>1.8</v>
      </c>
      <c r="C13" s="3">
        <v>0</v>
      </c>
      <c r="D13" s="3">
        <v>0</v>
      </c>
      <c r="E13" s="3">
        <v>-999</v>
      </c>
      <c r="F13" s="3">
        <v>-999</v>
      </c>
      <c r="G13" s="5">
        <f t="shared" si="1"/>
        <v>0</v>
      </c>
      <c r="H13" s="6">
        <f t="shared" si="0"/>
        <v>0</v>
      </c>
      <c r="I13" s="5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1"/>
  <sheetViews>
    <sheetView workbookViewId="0">
      <selection activeCell="B2" sqref="B2:C11"/>
    </sheetView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-0.02</v>
      </c>
    </row>
    <row r="3" spans="1:3" x14ac:dyDescent="0.3">
      <c r="A3" s="1">
        <v>2</v>
      </c>
      <c r="B3" s="3">
        <v>0.2</v>
      </c>
      <c r="C3" s="3">
        <v>-6.8000000000000005E-2</v>
      </c>
    </row>
    <row r="4" spans="1:3" x14ac:dyDescent="0.3">
      <c r="A4" s="1">
        <v>3</v>
      </c>
      <c r="B4" s="3">
        <v>0.4</v>
      </c>
      <c r="C4" s="3">
        <v>-8.1000000000000003E-2</v>
      </c>
    </row>
    <row r="5" spans="1:3" x14ac:dyDescent="0.3">
      <c r="A5" s="1">
        <v>4</v>
      </c>
      <c r="B5" s="3">
        <v>0.6</v>
      </c>
      <c r="C5" s="3">
        <v>-8.4000000000000005E-2</v>
      </c>
    </row>
    <row r="6" spans="1:3" x14ac:dyDescent="0.3">
      <c r="A6" s="1">
        <v>5</v>
      </c>
      <c r="B6" s="3">
        <v>0.8</v>
      </c>
      <c r="C6" s="3">
        <v>-8.6999999999999994E-2</v>
      </c>
    </row>
    <row r="7" spans="1:3" x14ac:dyDescent="0.3">
      <c r="A7" s="1">
        <v>6</v>
      </c>
      <c r="B7" s="3">
        <v>1</v>
      </c>
      <c r="C7" s="3">
        <v>-8.7999999999999995E-2</v>
      </c>
    </row>
    <row r="8" spans="1:3" x14ac:dyDescent="0.3">
      <c r="A8" s="1">
        <v>7</v>
      </c>
      <c r="B8" s="3">
        <v>1.2</v>
      </c>
      <c r="C8" s="3">
        <v>-9.6000000000000002E-2</v>
      </c>
    </row>
    <row r="9" spans="1:3" x14ac:dyDescent="0.3">
      <c r="A9" s="1">
        <v>8</v>
      </c>
      <c r="B9" s="3">
        <v>1.4</v>
      </c>
      <c r="C9" s="3">
        <v>-7.9000000000000001E-2</v>
      </c>
    </row>
    <row r="10" spans="1:3" x14ac:dyDescent="0.3">
      <c r="A10" s="1">
        <v>9</v>
      </c>
      <c r="B10" s="3">
        <v>1.6</v>
      </c>
      <c r="C10" s="3">
        <v>-5.8000000000000003E-2</v>
      </c>
    </row>
    <row r="11" spans="1:3" x14ac:dyDescent="0.3">
      <c r="A11" s="1">
        <v>10</v>
      </c>
      <c r="B11" s="3">
        <v>1.8</v>
      </c>
      <c r="C11" s="3">
        <v>-3.1E-2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2017-07-27T05:51:51Z</dcterms:created>
  <dcterms:modified xsi:type="dcterms:W3CDTF">2017-11-29T20:44:39Z</dcterms:modified>
</cp:coreProperties>
</file>