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710\"/>
    </mc:Choice>
  </mc:AlternateContent>
  <bookViews>
    <workbookView xWindow="1176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I5" i="3"/>
  <c r="H5" i="3"/>
  <c r="G5" i="3"/>
  <c r="I4" i="3"/>
  <c r="G4" i="3"/>
  <c r="H4" i="3" s="1"/>
  <c r="I3" i="3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<sst xmlns="http://schemas.openxmlformats.org/spreadsheetml/2006/main" count="84" uniqueCount="55">
  <si>
    <t>Nombre</t>
  </si>
  <si>
    <t>Valor</t>
  </si>
  <si>
    <t>Unidad</t>
  </si>
  <si>
    <t>Q. La Mina</t>
  </si>
  <si>
    <t>Municipio</t>
  </si>
  <si>
    <t>Caldas</t>
  </si>
  <si>
    <t>Dirección</t>
  </si>
  <si>
    <t>Vereda La Clara</t>
  </si>
  <si>
    <t>Barrio</t>
  </si>
  <si>
    <t>Subcuenca</t>
  </si>
  <si>
    <t>Río Aburrá-Medellín</t>
  </si>
  <si>
    <t>Longitud</t>
  </si>
  <si>
    <t>-75.6195</t>
  </si>
  <si>
    <t>Latitud</t>
  </si>
  <si>
    <t>6.049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</si>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</sst>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0.49299999999999999</c:v>
                </c:pt>
                <c:pt idx="3">
                  <c:v>0.98599999999999999</c:v>
                </c:pt>
                <c:pt idx="4">
                  <c:v>1.478</c:v>
                </c:pt>
                <c:pt idx="5">
                  <c:v>1.9710000000000001</c:v>
                </c:pt>
                <c:pt idx="6">
                  <c:v>2.464</c:v>
                </c:pt>
                <c:pt idx="7">
                  <c:v>2.9569999999999999</c:v>
                </c:pt>
                <c:pt idx="8">
                  <c:v>3.45</c:v>
                </c:pt>
                <c:pt idx="9">
                  <c:v>3.45</c:v>
                </c:pt>
              </c:numCache>
            </c:numRef>
          </c:xVal>
          <c:yVal>
            <c:numRef>
              <c:f>Verticales!$C$2:$C$11</c:f>
              <c:numCache>
                <c:formatCode>General</c:formatCode>
                <c:ptCount val="10"/>
                <c:pt idx="0">
                  <c:v>0</c:v>
                </c:pt>
                <c:pt idx="1">
                  <c:v>-7.0999999999999994E-2</c:v>
                </c:pt>
                <c:pt idx="2">
                  <c:v>-0.154</c:v>
                </c:pt>
                <c:pt idx="3">
                  <c:v>-0.23799999999999999</c:v>
                </c:pt>
                <c:pt idx="4">
                  <c:v>-0.27200000000000002</c:v>
                </c:pt>
                <c:pt idx="5">
                  <c:v>-0.223</c:v>
                </c:pt>
                <c:pt idx="6">
                  <c:v>-0.26900000000000002</c:v>
                </c:pt>
                <c:pt idx="7">
                  <c:v>-0.19700000000000001</c:v>
                </c:pt>
                <c:pt idx="8">
                  <c:v>-7.4999999999999997E-2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87-4EDF-9286-CCEA2C6E8B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5455192"/>
        <c:axId val="745456504"/>
      </c:scatterChart>
      <c:valAx>
        <c:axId val="745455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45456504"/>
        <c:crosses val="autoZero"/>
        <c:crossBetween val="midCat"/>
      </c:valAx>
      <c:valAx>
        <c:axId val="745456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45455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583F8C3-46FF-4BE5-9AEC-5F18F1883DF1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7132665-68BF-4DB0-B3F7-A87DA99642C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7</v>
      </c>
      <c r="C5" s="3"/>
    </row>
    <row r="6" spans="1:3" x14ac:dyDescent="0.3">
      <c r="A6" s="2" t="s">
        <v>9</v>
      </c>
      <c r="B6" s="3" t="s">
        <v>10</v>
      </c>
      <c r="C6" s="3"/>
    </row>
    <row r="7" spans="1:3" x14ac:dyDescent="0.3">
      <c r="A7" s="2" t="s">
        <v>11</v>
      </c>
      <c r="B7" s="3" t="s">
        <v>12</v>
      </c>
      <c r="C7" s="3"/>
    </row>
    <row r="8" spans="1:3" x14ac:dyDescent="0.3">
      <c r="A8" s="2" t="s">
        <v>13</v>
      </c>
      <c r="B8" s="3" t="s">
        <v>14</v>
      </c>
      <c r="C8" s="3"/>
    </row>
    <row r="9" spans="1:3" x14ac:dyDescent="0.3">
      <c r="A9" s="2" t="s">
        <v>15</v>
      </c>
      <c r="B9" s="3" t="s">
        <v>16</v>
      </c>
      <c r="C9" s="3" t="s">
        <v>17</v>
      </c>
    </row>
    <row r="10" spans="1:3" x14ac:dyDescent="0.3">
      <c r="A10" s="2" t="s">
        <v>18</v>
      </c>
      <c r="B10" s="3" t="s">
        <v>16</v>
      </c>
      <c r="C10" s="3" t="s">
        <v>17</v>
      </c>
    </row>
    <row r="11" spans="1:3" x14ac:dyDescent="0.3">
      <c r="A11" s="2" t="s">
        <v>19</v>
      </c>
      <c r="B11" s="3" t="s">
        <v>16</v>
      </c>
      <c r="C11" s="3" t="s">
        <v>17</v>
      </c>
    </row>
    <row r="12" spans="1:3" x14ac:dyDescent="0.3">
      <c r="A12" s="2" t="s">
        <v>20</v>
      </c>
      <c r="B12" s="3" t="s">
        <v>16</v>
      </c>
      <c r="C12" s="3" t="s">
        <v>17</v>
      </c>
    </row>
    <row r="13" spans="1:3" x14ac:dyDescent="0.3">
      <c r="A13" s="2" t="s">
        <v>21</v>
      </c>
      <c r="B13" s="3" t="s">
        <v>16</v>
      </c>
      <c r="C13" s="3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22</v>
      </c>
      <c r="B2" s="3">
        <v>816</v>
      </c>
      <c r="C2" s="3" t="s">
        <v>23</v>
      </c>
    </row>
    <row r="3" spans="1:3" x14ac:dyDescent="0.3">
      <c r="A3" s="2" t="s">
        <v>24</v>
      </c>
      <c r="B3" s="3">
        <v>1081</v>
      </c>
      <c r="C3" s="3" t="s">
        <v>23</v>
      </c>
    </row>
    <row r="4" spans="1:3" x14ac:dyDescent="0.3">
      <c r="A4" s="2" t="s">
        <v>25</v>
      </c>
      <c r="B4" s="3" t="s">
        <v>26</v>
      </c>
      <c r="C4" s="3" t="s">
        <v>23</v>
      </c>
    </row>
    <row r="5" spans="1:3" x14ac:dyDescent="0.3">
      <c r="A5" s="2" t="s">
        <v>27</v>
      </c>
      <c r="B5" s="4">
        <v>42926.390277777777</v>
      </c>
      <c r="C5" s="3" t="s">
        <v>17</v>
      </c>
    </row>
    <row r="6" spans="1:3" x14ac:dyDescent="0.3">
      <c r="A6" s="2" t="s">
        <v>28</v>
      </c>
      <c r="B6" s="3">
        <v>3.45</v>
      </c>
      <c r="C6" s="3" t="s">
        <v>29</v>
      </c>
    </row>
    <row r="7" spans="1:3" x14ac:dyDescent="0.3">
      <c r="A7" s="2" t="s">
        <v>30</v>
      </c>
      <c r="B7" s="8">
        <f>SUM(Verticales!H2:H30)</f>
        <v>0.26434482349999999</v>
      </c>
      <c r="C7" s="3" t="s">
        <v>29</v>
      </c>
    </row>
    <row r="8" spans="1:3" x14ac:dyDescent="0.3">
      <c r="A8" s="2" t="s">
        <v>31</v>
      </c>
      <c r="B8" s="8">
        <v>-999</v>
      </c>
      <c r="C8" s="3" t="s">
        <v>29</v>
      </c>
    </row>
    <row r="9" spans="1:3" x14ac:dyDescent="0.3">
      <c r="A9" s="2" t="s">
        <v>32</v>
      </c>
      <c r="B9" s="8">
        <v>-999</v>
      </c>
      <c r="C9" s="3" t="s">
        <v>33</v>
      </c>
    </row>
    <row r="10" spans="1:3" x14ac:dyDescent="0.3">
      <c r="A10" s="2" t="s">
        <v>34</v>
      </c>
      <c r="B10" s="8">
        <f>B7/B13</f>
        <v>0.37615074143061028</v>
      </c>
      <c r="C10" s="3" t="s">
        <v>33</v>
      </c>
    </row>
    <row r="11" spans="1:3" x14ac:dyDescent="0.3">
      <c r="A11" s="2" t="s">
        <v>35</v>
      </c>
      <c r="B11" s="8">
        <v>-999</v>
      </c>
      <c r="C11" s="3" t="s">
        <v>17</v>
      </c>
    </row>
    <row r="12" spans="1:3" x14ac:dyDescent="0.3">
      <c r="A12" s="2" t="s">
        <v>36</v>
      </c>
      <c r="B12" s="8">
        <f>SUM(Verticales!I2:I30)</f>
        <v>3.63588779676782</v>
      </c>
      <c r="C12" s="3" t="s">
        <v>37</v>
      </c>
    </row>
    <row r="13" spans="1:3" x14ac:dyDescent="0.3">
      <c r="A13" s="2" t="s">
        <v>38</v>
      </c>
      <c r="B13" s="8">
        <f>SUM(Verticales!G2:G30)</f>
        <v>0.70276300000000003</v>
      </c>
      <c r="C13" s="3" t="s">
        <v>17</v>
      </c>
    </row>
    <row r="14" spans="1:3" x14ac:dyDescent="0.3">
      <c r="A14" s="2" t="s">
        <v>39</v>
      </c>
      <c r="B14" s="8">
        <f>B13/B6</f>
        <v>0.20369942028985508</v>
      </c>
      <c r="C14" s="3" t="s">
        <v>17</v>
      </c>
    </row>
    <row r="15" spans="1:3" x14ac:dyDescent="0.3">
      <c r="A15" s="2" t="s">
        <v>40</v>
      </c>
      <c r="B15" s="8">
        <f>B13/B12</f>
        <v>0.19328511749585131</v>
      </c>
      <c r="C15" s="3" t="s">
        <v>23</v>
      </c>
    </row>
    <row r="16" spans="1:3" x14ac:dyDescent="0.3">
      <c r="A16" s="2" t="s">
        <v>41</v>
      </c>
      <c r="B16" s="3">
        <v>1</v>
      </c>
      <c r="C16" s="3" t="s">
        <v>23</v>
      </c>
    </row>
    <row r="17" spans="1:3" x14ac:dyDescent="0.3">
      <c r="A17" s="2" t="s">
        <v>42</v>
      </c>
      <c r="B17" s="3" t="s">
        <v>43</v>
      </c>
      <c r="C17" s="3" t="s">
        <v>23</v>
      </c>
    </row>
    <row r="18" spans="1:3" x14ac:dyDescent="0.3">
      <c r="A18" s="2" t="s">
        <v>44</v>
      </c>
      <c r="B18" s="3" t="s">
        <v>45</v>
      </c>
      <c r="C18" s="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1"/>
  <sheetViews>
    <sheetView workbookViewId="0">
      <selection activeCell="B2" sqref="B2:C11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46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" t="s">
        <v>54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-7.0999999999999994E-2</v>
      </c>
      <c r="D3" s="3">
        <v>0</v>
      </c>
      <c r="E3" s="3">
        <v>0</v>
      </c>
      <c r="F3" s="3">
        <v>0</v>
      </c>
      <c r="G3" s="6">
        <f t="shared" ref="G3:G5" si="1">((B3-B2)/2+(B4-B3)/2)*ABS(C3)</f>
        <v>1.75015E-2</v>
      </c>
      <c r="H3" s="7">
        <f t="shared" si="0"/>
        <v>0</v>
      </c>
      <c r="I3" s="6">
        <f t="shared" ref="I3:I5" si="2">SQRT(ABS(C3-C2)^2+(B3-B2)^2)</f>
        <v>7.0999999999999994E-2</v>
      </c>
    </row>
    <row r="4" spans="1:9" x14ac:dyDescent="0.3">
      <c r="A4" s="1">
        <v>2</v>
      </c>
      <c r="B4" s="3">
        <v>0.49299999999999999</v>
      </c>
      <c r="C4" s="3">
        <v>-0.154</v>
      </c>
      <c r="D4" s="3">
        <v>8.5999999999999993E-2</v>
      </c>
      <c r="E4" s="3">
        <v>0</v>
      </c>
      <c r="F4" s="3">
        <v>0</v>
      </c>
      <c r="G4" s="6">
        <f t="shared" si="1"/>
        <v>7.5922000000000003E-2</v>
      </c>
      <c r="H4" s="7">
        <f t="shared" si="0"/>
        <v>6.5292919999999999E-3</v>
      </c>
      <c r="I4" s="6">
        <f t="shared" si="2"/>
        <v>0.49993799615552326</v>
      </c>
    </row>
    <row r="5" spans="1:9" x14ac:dyDescent="0.3">
      <c r="A5" s="1">
        <v>3</v>
      </c>
      <c r="B5" s="3">
        <v>0.98599999999999999</v>
      </c>
      <c r="C5" s="3">
        <v>-0.23799999999999999</v>
      </c>
      <c r="D5" s="3">
        <v>0.43099999999999999</v>
      </c>
      <c r="E5" s="3">
        <v>0</v>
      </c>
      <c r="F5" s="3">
        <v>0</v>
      </c>
      <c r="G5" s="6">
        <f t="shared" si="1"/>
        <v>0.117215</v>
      </c>
      <c r="H5" s="7">
        <f t="shared" si="0"/>
        <v>5.0519664999999998E-2</v>
      </c>
      <c r="I5" s="6">
        <f t="shared" si="2"/>
        <v>0.50010498897731459</v>
      </c>
    </row>
    <row r="6" spans="1:9" x14ac:dyDescent="0.3">
      <c r="A6" s="1">
        <v>4</v>
      </c>
      <c r="B6" s="3">
        <v>1.478</v>
      </c>
      <c r="C6" s="3">
        <v>-0.27200000000000002</v>
      </c>
      <c r="D6" s="3">
        <v>0.57299999999999995</v>
      </c>
      <c r="E6" s="3">
        <v>0</v>
      </c>
      <c r="F6" s="3">
        <v>0</v>
      </c>
      <c r="G6" s="6">
        <f t="shared" ref="G6:G11" si="3">((B6-B5)/2+(B7-B6)/2)*ABS(C6)</f>
        <v>0.13396000000000002</v>
      </c>
      <c r="H6" s="7">
        <f t="shared" ref="H6:H11" si="4">G6*D6</f>
        <v>7.6759080000000007E-2</v>
      </c>
      <c r="I6" s="6">
        <f t="shared" ref="I6:I11" si="5">SQRT(ABS(C6-C5)^2+(B6-B5)^2)</f>
        <v>0.49317339749828354</v>
      </c>
    </row>
    <row r="7" spans="1:9" x14ac:dyDescent="0.3">
      <c r="A7" s="1">
        <v>5</v>
      </c>
      <c r="B7" s="3">
        <v>1.9710000000000001</v>
      </c>
      <c r="C7" s="3">
        <v>-0.223</v>
      </c>
      <c r="D7" s="3">
        <v>0.39100000000000001</v>
      </c>
      <c r="E7" s="3">
        <v>0</v>
      </c>
      <c r="F7" s="3">
        <v>0</v>
      </c>
      <c r="G7" s="6">
        <f t="shared" si="3"/>
        <v>0.109939</v>
      </c>
      <c r="H7" s="7">
        <f t="shared" si="4"/>
        <v>4.2986149000000001E-2</v>
      </c>
      <c r="I7" s="6">
        <f t="shared" si="5"/>
        <v>0.49542910693660308</v>
      </c>
    </row>
    <row r="8" spans="1:9" x14ac:dyDescent="0.3">
      <c r="A8" s="1">
        <v>6</v>
      </c>
      <c r="B8" s="3">
        <v>2.464</v>
      </c>
      <c r="C8" s="3">
        <v>-0.26900000000000002</v>
      </c>
      <c r="D8" s="3">
        <v>0.35499999999999998</v>
      </c>
      <c r="E8" s="3">
        <v>0</v>
      </c>
      <c r="F8" s="3">
        <v>0</v>
      </c>
      <c r="G8" s="6">
        <f t="shared" si="3"/>
        <v>0.13261699999999998</v>
      </c>
      <c r="H8" s="7">
        <f t="shared" si="4"/>
        <v>4.7079034999999991E-2</v>
      </c>
      <c r="I8" s="6">
        <f t="shared" si="5"/>
        <v>0.49514139394722378</v>
      </c>
    </row>
    <row r="9" spans="1:9" x14ac:dyDescent="0.3">
      <c r="A9" s="1">
        <v>7</v>
      </c>
      <c r="B9" s="3">
        <v>2.9569999999999999</v>
      </c>
      <c r="C9" s="3">
        <v>-0.19700000000000001</v>
      </c>
      <c r="D9" s="3">
        <v>0.34</v>
      </c>
      <c r="E9" s="3">
        <v>0</v>
      </c>
      <c r="F9" s="3">
        <v>0</v>
      </c>
      <c r="G9" s="6">
        <f t="shared" si="3"/>
        <v>9.7121000000000027E-2</v>
      </c>
      <c r="H9" s="7">
        <f t="shared" si="4"/>
        <v>3.3021140000000011E-2</v>
      </c>
      <c r="I9" s="6">
        <f t="shared" si="5"/>
        <v>0.49822986662784463</v>
      </c>
    </row>
    <row r="10" spans="1:9" x14ac:dyDescent="0.3">
      <c r="A10" s="1">
        <v>8</v>
      </c>
      <c r="B10" s="3">
        <v>3.45</v>
      </c>
      <c r="C10" s="3">
        <v>-7.4999999999999997E-2</v>
      </c>
      <c r="D10" s="3">
        <v>0.40300000000000002</v>
      </c>
      <c r="E10" s="3">
        <v>0</v>
      </c>
      <c r="F10" s="3">
        <v>0</v>
      </c>
      <c r="G10" s="6">
        <f t="shared" si="3"/>
        <v>1.8487500000000011E-2</v>
      </c>
      <c r="H10" s="7">
        <f t="shared" si="4"/>
        <v>7.4504625000000047E-3</v>
      </c>
      <c r="I10" s="6">
        <f t="shared" si="5"/>
        <v>0.50787104662502691</v>
      </c>
    </row>
    <row r="11" spans="1:9" x14ac:dyDescent="0.3">
      <c r="B11" s="5">
        <v>3.45</v>
      </c>
      <c r="C11" s="5">
        <v>0</v>
      </c>
      <c r="D11" s="5">
        <v>0</v>
      </c>
      <c r="E11" s="5">
        <v>0</v>
      </c>
      <c r="F11" s="5">
        <v>0</v>
      </c>
      <c r="G11" s="6">
        <f t="shared" si="3"/>
        <v>0</v>
      </c>
      <c r="H11" s="7">
        <f t="shared" si="4"/>
        <v>0</v>
      </c>
      <c r="I11" s="6">
        <f t="shared" si="5"/>
        <v>7.4999999999999997E-2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9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46</v>
      </c>
      <c r="B1" s="1" t="s">
        <v>47</v>
      </c>
      <c r="C1" s="1" t="s">
        <v>48</v>
      </c>
    </row>
    <row r="2" spans="1:3" x14ac:dyDescent="0.3">
      <c r="A2" s="1">
        <v>1</v>
      </c>
      <c r="B2" s="3">
        <v>0</v>
      </c>
      <c r="C2" s="3">
        <v>-7.0999999999999994E-2</v>
      </c>
    </row>
    <row r="3" spans="1:3" x14ac:dyDescent="0.3">
      <c r="A3" s="1">
        <v>2</v>
      </c>
      <c r="B3" s="3">
        <v>0.49299999999999999</v>
      </c>
      <c r="C3" s="3">
        <v>-0.154</v>
      </c>
    </row>
    <row r="4" spans="1:3" x14ac:dyDescent="0.3">
      <c r="A4" s="1">
        <v>3</v>
      </c>
      <c r="B4" s="3">
        <v>0.98599999999999999</v>
      </c>
      <c r="C4" s="3">
        <v>-0.23799999999999999</v>
      </c>
    </row>
    <row r="5" spans="1:3" x14ac:dyDescent="0.3">
      <c r="A5" s="1">
        <v>4</v>
      </c>
      <c r="B5" s="3">
        <v>1.478</v>
      </c>
      <c r="C5" s="3">
        <v>-0.27200000000000002</v>
      </c>
    </row>
    <row r="6" spans="1:3" x14ac:dyDescent="0.3">
      <c r="A6" s="1">
        <v>5</v>
      </c>
      <c r="B6" s="3">
        <v>1.9710000000000001</v>
      </c>
      <c r="C6" s="3">
        <v>-0.223</v>
      </c>
    </row>
    <row r="7" spans="1:3" x14ac:dyDescent="0.3">
      <c r="A7" s="1">
        <v>6</v>
      </c>
      <c r="B7" s="3">
        <v>2.464</v>
      </c>
      <c r="C7" s="3">
        <v>-0.26900000000000002</v>
      </c>
    </row>
    <row r="8" spans="1:3" x14ac:dyDescent="0.3">
      <c r="A8" s="1">
        <v>7</v>
      </c>
      <c r="B8" s="3">
        <v>2.9569999999999999</v>
      </c>
      <c r="C8" s="3">
        <v>-0.19700000000000001</v>
      </c>
    </row>
    <row r="9" spans="1:3" x14ac:dyDescent="0.3">
      <c r="A9" s="1">
        <v>8</v>
      </c>
      <c r="B9" s="3">
        <v>3.45</v>
      </c>
      <c r="C9" s="3">
        <v>-7.4999999999999997E-2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2017-08-04T16:17:09Z</dcterms:created>
  <dcterms:modified xsi:type="dcterms:W3CDTF">2017-11-29T16:42:00Z</dcterms:modified>
</cp:coreProperties>
</file>