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20170914\"/>
    </mc:Choice>
  </mc:AlternateContent>
  <bookViews>
    <workbookView xWindow="2112" yWindow="12" windowWidth="16092" windowHeight="9660" activeTab="1" xr2:uid="{00000000-000D-0000-FFFF-FFFF00000000}"/>
  </bookViews>
  <sheets>
    <sheet name="Informacion" sheetId="1" r:id="rId1"/>
    <sheet name="Resultados" sheetId="2" r:id="rId2"/>
    <sheet name="Sección" sheetId="5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B13" i="2" l="1"/>
  <c r="B12" i="2"/>
  <c r="B7" i="2"/>
  <c r="B10" i="2" s="1"/>
  <c r="G6" i="3"/>
  <c r="H6" i="3"/>
  <c r="I6" i="3"/>
  <c r="G7" i="3"/>
  <c r="H7" i="3" s="1"/>
  <c r="I7" i="3"/>
  <c r="G8" i="3"/>
  <c r="H8" i="3"/>
  <c r="I8" i="3"/>
  <c r="G9" i="3"/>
  <c r="H9" i="3"/>
  <c r="I9" i="3"/>
  <c r="G10" i="3"/>
  <c r="H10" i="3"/>
  <c r="I5" i="3"/>
  <c r="G5" i="3"/>
  <c r="H5" i="3" s="1"/>
  <c r="I4" i="3"/>
  <c r="G4" i="3"/>
  <c r="H4" i="3" s="1"/>
  <c r="G3" i="3"/>
  <c r="H3" i="3" s="1"/>
  <c r="H2" i="3"/>
  <c r="B15" i="2" l="1"/>
  <c r="B14" i="2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<sst xmlns="http://schemas.openxmlformats.org/spreadsheetml/2006/main" count="84" uniqueCount="56">
  <si>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</si>
  <si>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</si>
  <si>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</si>
  <si>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Q. La Madera (Q13)</t>
  </si>
  <si>
    <t>Municipio</t>
  </si>
  <si>
    <t>Bello</t>
  </si>
  <si>
    <t>Dirección</t>
  </si>
  <si>
    <t>Cra. 49a 23-45</t>
  </si>
  <si>
    <t>Barrio</t>
  </si>
  <si>
    <t>Vegas De La Cabana</t>
  </si>
  <si>
    <t>Subcuenca</t>
  </si>
  <si>
    <t>Quebrada La Madera</t>
  </si>
  <si>
    <t>Longitud</t>
  </si>
  <si>
    <t>-75.557</t>
  </si>
  <si>
    <t>Latitud</t>
  </si>
  <si>
    <t>6.3117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</si>
  <si>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</si>
  <si>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</si>
  <si>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</si>
  <si>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</si>
  <si>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</si>
  <si>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</si>
  <si>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</si>
  <si>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</si>
  <si>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</si>
  <si>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</si>
  <si>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</si>
  <si>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MF-PRO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</si>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</sst>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0.28299999999999997</c:v>
                </c:pt>
                <c:pt idx="3">
                  <c:v>0.56699999999999995</c:v>
                </c:pt>
                <c:pt idx="4">
                  <c:v>0.85</c:v>
                </c:pt>
                <c:pt idx="5">
                  <c:v>1.133</c:v>
                </c:pt>
                <c:pt idx="6">
                  <c:v>1.417</c:v>
                </c:pt>
                <c:pt idx="7">
                  <c:v>1.7</c:v>
                </c:pt>
                <c:pt idx="8">
                  <c:v>1.7</c:v>
                </c:pt>
              </c:numCache>
            </c:numRef>
          </c:xVal>
          <c:yVal>
            <c:numRef>
              <c:f>Verticales!$C$2:$C$10</c:f>
              <c:numCache>
                <c:formatCode>General</c:formatCode>
                <c:ptCount val="9"/>
                <c:pt idx="0">
                  <c:v>0</c:v>
                </c:pt>
                <c:pt idx="1">
                  <c:v>-0.26200000000000001</c:v>
                </c:pt>
                <c:pt idx="2">
                  <c:v>-0.25700000000000001</c:v>
                </c:pt>
                <c:pt idx="3">
                  <c:v>-0.32200000000000001</c:v>
                </c:pt>
                <c:pt idx="4">
                  <c:v>-0.34499999999999997</c:v>
                </c:pt>
                <c:pt idx="5">
                  <c:v>-0.34300000000000003</c:v>
                </c:pt>
                <c:pt idx="6">
                  <c:v>-0.32500000000000001</c:v>
                </c:pt>
                <c:pt idx="7">
                  <c:v>-0.13700000000000001</c:v>
                </c:pt>
                <c:pt idx="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B42-4DF5-A443-B9EB93212E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3006264"/>
        <c:axId val="563006920"/>
      </c:scatterChart>
      <c:valAx>
        <c:axId val="5630062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3006920"/>
        <c:crosses val="autoZero"/>
        <c:crossBetween val="midCat"/>
      </c:valAx>
      <c:valAx>
        <c:axId val="563006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30062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7439CFFA-D56A-42D5-93CA-FF3AF91A6075}">
  <sheetPr/>
  <sheetViews>
    <sheetView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A92796F1-E218-49AB-A1B2-53CDC358854C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2" sqref="B12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904</v>
      </c>
      <c r="C2" s="3" t="s">
        <v>24</v>
      </c>
    </row>
    <row r="3" spans="1:3" x14ac:dyDescent="0.3">
      <c r="A3" s="2" t="s">
        <v>25</v>
      </c>
      <c r="B3" s="3">
        <v>1052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42992.365972222222</v>
      </c>
      <c r="C5" s="3" t="s">
        <v>18</v>
      </c>
    </row>
    <row r="6" spans="1:3" x14ac:dyDescent="0.3">
      <c r="A6" s="2" t="s">
        <v>29</v>
      </c>
      <c r="B6" s="3">
        <v>1.7</v>
      </c>
      <c r="C6" s="3" t="s">
        <v>30</v>
      </c>
    </row>
    <row r="7" spans="1:3" x14ac:dyDescent="0.3">
      <c r="A7" s="2" t="s">
        <v>31</v>
      </c>
      <c r="B7" s="8">
        <f>SUM(Verticales!H2:H30)</f>
        <v>0.1115078005</v>
      </c>
      <c r="C7" s="3" t="s">
        <v>30</v>
      </c>
    </row>
    <row r="8" spans="1:3" x14ac:dyDescent="0.3">
      <c r="A8" s="2" t="s">
        <v>32</v>
      </c>
      <c r="B8" s="8">
        <v>-999</v>
      </c>
      <c r="C8" s="3" t="s">
        <v>30</v>
      </c>
    </row>
    <row r="9" spans="1:3" x14ac:dyDescent="0.3">
      <c r="A9" s="2" t="s">
        <v>33</v>
      </c>
      <c r="B9" s="8">
        <v>-999</v>
      </c>
      <c r="C9" s="3" t="s">
        <v>34</v>
      </c>
    </row>
    <row r="10" spans="1:3" x14ac:dyDescent="0.3">
      <c r="A10" s="2" t="s">
        <v>35</v>
      </c>
      <c r="B10" s="8">
        <f>B7/B13</f>
        <v>0.21966872825628722</v>
      </c>
      <c r="C10" s="3" t="s">
        <v>34</v>
      </c>
    </row>
    <row r="11" spans="1:3" x14ac:dyDescent="0.3">
      <c r="A11" s="2" t="s">
        <v>36</v>
      </c>
      <c r="B11" s="8">
        <v>-999</v>
      </c>
      <c r="C11" s="3" t="s">
        <v>18</v>
      </c>
    </row>
    <row r="12" spans="1:3" x14ac:dyDescent="0.3">
      <c r="A12" s="2" t="s">
        <v>37</v>
      </c>
      <c r="B12" s="8">
        <f>SUM(Verticales!I2:I30)</f>
        <v>1.7656519377026687</v>
      </c>
      <c r="C12" s="3" t="s">
        <v>38</v>
      </c>
    </row>
    <row r="13" spans="1:3" x14ac:dyDescent="0.3">
      <c r="A13" s="2" t="s">
        <v>39</v>
      </c>
      <c r="B13" s="8">
        <f>SUM(Verticales!G2:G30)</f>
        <v>0.50761800000000001</v>
      </c>
      <c r="C13" s="3" t="s">
        <v>18</v>
      </c>
    </row>
    <row r="14" spans="1:3" x14ac:dyDescent="0.3">
      <c r="A14" s="2" t="s">
        <v>40</v>
      </c>
      <c r="B14" s="8">
        <f>B13/B6</f>
        <v>0.29859882352941181</v>
      </c>
      <c r="C14" s="3" t="s">
        <v>18</v>
      </c>
    </row>
    <row r="15" spans="1:3" x14ac:dyDescent="0.3">
      <c r="A15" s="2" t="s">
        <v>41</v>
      </c>
      <c r="B15" s="8">
        <f>B13/B12</f>
        <v>0.28749607392070359</v>
      </c>
      <c r="C15" s="3" t="s">
        <v>24</v>
      </c>
    </row>
    <row r="16" spans="1:3" x14ac:dyDescent="0.3">
      <c r="A16" s="2" t="s">
        <v>42</v>
      </c>
      <c r="B16" s="3">
        <v>1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0"/>
  <sheetViews>
    <sheetView workbookViewId="0">
      <selection activeCell="H16" sqref="H16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/>
      <c r="B2" s="1">
        <v>0</v>
      </c>
      <c r="C2" s="1">
        <v>0</v>
      </c>
      <c r="D2" s="1">
        <v>0</v>
      </c>
      <c r="E2" s="1">
        <v>0</v>
      </c>
      <c r="F2" s="1">
        <v>0</v>
      </c>
      <c r="G2" s="6">
        <v>0</v>
      </c>
      <c r="H2" s="7">
        <f t="shared" ref="H2:H5" si="0">G2*D2</f>
        <v>0</v>
      </c>
      <c r="I2" s="6">
        <v>0</v>
      </c>
    </row>
    <row r="3" spans="1:9" x14ac:dyDescent="0.3">
      <c r="A3" s="1">
        <v>1</v>
      </c>
      <c r="B3" s="3">
        <v>0</v>
      </c>
      <c r="C3" s="3">
        <v>-0.26200000000000001</v>
      </c>
      <c r="D3" s="3">
        <v>0</v>
      </c>
      <c r="E3" s="3">
        <v>0</v>
      </c>
      <c r="F3" s="3">
        <v>0</v>
      </c>
      <c r="G3" s="6">
        <f t="shared" ref="G3:G5" si="1">((B3-B2)/2+(B4-B3)/2)*ABS(C3)</f>
        <v>3.7072999999999995E-2</v>
      </c>
      <c r="H3" s="7">
        <f t="shared" si="0"/>
        <v>0</v>
      </c>
      <c r="I3" s="6">
        <v>0</v>
      </c>
    </row>
    <row r="4" spans="1:9" x14ac:dyDescent="0.3">
      <c r="A4" s="1">
        <v>2</v>
      </c>
      <c r="B4" s="3">
        <v>0.28299999999999997</v>
      </c>
      <c r="C4" s="3">
        <v>-0.25700000000000001</v>
      </c>
      <c r="D4" s="3">
        <v>0.31</v>
      </c>
      <c r="E4" s="3">
        <v>0</v>
      </c>
      <c r="F4" s="3">
        <v>0</v>
      </c>
      <c r="G4" s="6">
        <f t="shared" si="1"/>
        <v>7.2859499999999994E-2</v>
      </c>
      <c r="H4" s="7">
        <f t="shared" si="0"/>
        <v>2.2586444999999997E-2</v>
      </c>
      <c r="I4" s="6">
        <f t="shared" ref="I3:I5" si="2">SQRT(ABS(C4-C3)^2+(B4-B3)^2)</f>
        <v>0.28304416616492906</v>
      </c>
    </row>
    <row r="5" spans="1:9" x14ac:dyDescent="0.3">
      <c r="A5" s="1">
        <v>3</v>
      </c>
      <c r="B5" s="3">
        <v>0.56699999999999995</v>
      </c>
      <c r="C5" s="3">
        <v>-0.32200000000000001</v>
      </c>
      <c r="D5" s="3">
        <v>0.46400000000000002</v>
      </c>
      <c r="E5" s="3">
        <v>0</v>
      </c>
      <c r="F5" s="3">
        <v>0</v>
      </c>
      <c r="G5" s="6">
        <f t="shared" si="1"/>
        <v>9.1286999999999993E-2</v>
      </c>
      <c r="H5" s="7">
        <f t="shared" si="0"/>
        <v>4.2357168000000001E-2</v>
      </c>
      <c r="I5" s="6">
        <f t="shared" si="2"/>
        <v>0.2913434399467405</v>
      </c>
    </row>
    <row r="6" spans="1:9" x14ac:dyDescent="0.3">
      <c r="A6" s="1">
        <v>4</v>
      </c>
      <c r="B6" s="3">
        <v>0.85</v>
      </c>
      <c r="C6" s="3">
        <v>-0.34499999999999997</v>
      </c>
      <c r="D6" s="3">
        <v>0.16300000000000001</v>
      </c>
      <c r="E6" s="3">
        <v>0</v>
      </c>
      <c r="F6" s="3">
        <v>0</v>
      </c>
      <c r="G6" s="6">
        <f t="shared" ref="G6:G10" si="3">((B6-B5)/2+(B7-B6)/2)*ABS(C6)</f>
        <v>9.7635E-2</v>
      </c>
      <c r="H6" s="7">
        <f t="shared" ref="H6:H10" si="4">G6*D6</f>
        <v>1.5914504999999999E-2</v>
      </c>
      <c r="I6" s="6">
        <f t="shared" ref="I6:I10" si="5">SQRT(ABS(C6-C5)^2+(B6-B5)^2)</f>
        <v>0.28393309070976569</v>
      </c>
    </row>
    <row r="7" spans="1:9" x14ac:dyDescent="0.3">
      <c r="A7" s="1">
        <v>5</v>
      </c>
      <c r="B7" s="3">
        <v>1.133</v>
      </c>
      <c r="C7" s="3">
        <v>-0.34300000000000003</v>
      </c>
      <c r="D7" s="3">
        <v>0.219</v>
      </c>
      <c r="E7" s="3">
        <v>0</v>
      </c>
      <c r="F7" s="3">
        <v>0</v>
      </c>
      <c r="G7" s="6">
        <f t="shared" si="3"/>
        <v>9.7240500000000021E-2</v>
      </c>
      <c r="H7" s="7">
        <f t="shared" si="4"/>
        <v>2.1295669500000006E-2</v>
      </c>
      <c r="I7" s="6">
        <f t="shared" si="5"/>
        <v>0.2830070670495704</v>
      </c>
    </row>
    <row r="8" spans="1:9" x14ac:dyDescent="0.3">
      <c r="A8" s="1">
        <v>6</v>
      </c>
      <c r="B8" s="3">
        <v>1.417</v>
      </c>
      <c r="C8" s="3">
        <v>-0.32500000000000001</v>
      </c>
      <c r="D8" s="3">
        <v>9.5000000000000001E-2</v>
      </c>
      <c r="E8" s="3">
        <v>0</v>
      </c>
      <c r="F8" s="3">
        <v>0</v>
      </c>
      <c r="G8" s="6">
        <f t="shared" si="3"/>
        <v>9.2137499999999997E-2</v>
      </c>
      <c r="H8" s="7">
        <f t="shared" si="4"/>
        <v>8.7530625000000004E-3</v>
      </c>
      <c r="I8" s="6">
        <f t="shared" si="5"/>
        <v>0.28456985082752534</v>
      </c>
    </row>
    <row r="9" spans="1:9" x14ac:dyDescent="0.3">
      <c r="A9" s="1">
        <v>7</v>
      </c>
      <c r="B9" s="3">
        <v>1.7</v>
      </c>
      <c r="C9" s="3">
        <v>-0.13700000000000001</v>
      </c>
      <c r="D9" s="3">
        <v>3.1E-2</v>
      </c>
      <c r="E9" s="3">
        <v>0</v>
      </c>
      <c r="F9" s="3">
        <v>0</v>
      </c>
      <c r="G9" s="6">
        <f t="shared" si="3"/>
        <v>1.9385499999999996E-2</v>
      </c>
      <c r="H9" s="7">
        <f t="shared" si="4"/>
        <v>6.009504999999999E-4</v>
      </c>
      <c r="I9" s="6">
        <f t="shared" si="5"/>
        <v>0.33975432300413771</v>
      </c>
    </row>
    <row r="10" spans="1:9" x14ac:dyDescent="0.3">
      <c r="B10" s="5">
        <v>1.7</v>
      </c>
      <c r="C10" s="5">
        <v>0</v>
      </c>
      <c r="D10" s="5">
        <v>0</v>
      </c>
      <c r="E10" s="5">
        <v>0</v>
      </c>
      <c r="F10" s="5">
        <v>0</v>
      </c>
      <c r="G10" s="6">
        <f t="shared" si="3"/>
        <v>0</v>
      </c>
      <c r="H10" s="7">
        <f t="shared" si="4"/>
        <v>0</v>
      </c>
      <c r="I10" s="6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8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-0.26200000000000001</v>
      </c>
    </row>
    <row r="3" spans="1:3" x14ac:dyDescent="0.3">
      <c r="A3" s="1">
        <v>2</v>
      </c>
      <c r="B3" s="3">
        <v>0.28299999999999997</v>
      </c>
      <c r="C3" s="3">
        <v>-0.25700000000000001</v>
      </c>
    </row>
    <row r="4" spans="1:3" x14ac:dyDescent="0.3">
      <c r="A4" s="1">
        <v>3</v>
      </c>
      <c r="B4" s="3">
        <v>0.56699999999999995</v>
      </c>
      <c r="C4" s="3">
        <v>-0.32200000000000001</v>
      </c>
    </row>
    <row r="5" spans="1:3" x14ac:dyDescent="0.3">
      <c r="A5" s="1">
        <v>4</v>
      </c>
      <c r="B5" s="3">
        <v>0.85</v>
      </c>
      <c r="C5" s="3">
        <v>-0.34499999999999997</v>
      </c>
    </row>
    <row r="6" spans="1:3" x14ac:dyDescent="0.3">
      <c r="A6" s="1">
        <v>5</v>
      </c>
      <c r="B6" s="3">
        <v>1.133</v>
      </c>
      <c r="C6" s="3">
        <v>-0.34300000000000003</v>
      </c>
    </row>
    <row r="7" spans="1:3" x14ac:dyDescent="0.3">
      <c r="A7" s="1">
        <v>6</v>
      </c>
      <c r="B7" s="3">
        <v>1.417</v>
      </c>
      <c r="C7" s="3">
        <v>-0.32500000000000001</v>
      </c>
    </row>
    <row r="8" spans="1:3" x14ac:dyDescent="0.3">
      <c r="A8" s="1">
        <v>7</v>
      </c>
      <c r="B8" s="3">
        <v>1.7</v>
      </c>
      <c r="C8" s="3">
        <v>-0.13700000000000001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2017-10-31T16:18:25Z</dcterms:created>
  <dcterms:modified xsi:type="dcterms:W3CDTF">2017-11-29T22:09:34Z</dcterms:modified>
</cp:coreProperties>
</file>