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3\"/>
    </mc:Choice>
  </mc:AlternateContent>
  <bookViews>
    <workbookView xWindow="1176" yWindow="12" windowWidth="16092" windowHeight="9660" activeTab="3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G6" i="3" l="1"/>
  <c r="H6" i="3" s="1"/>
  <c r="I6" i="3"/>
  <c r="B12" i="2" s="1"/>
  <c r="I5" i="3"/>
  <c r="H5" i="3"/>
  <c r="G5" i="3"/>
  <c r="I4" i="3"/>
  <c r="H4" i="3"/>
  <c r="G4" i="3"/>
  <c r="I3" i="3"/>
  <c r="G3" i="3"/>
  <c r="H2" i="3"/>
  <c r="B13" i="2" l="1"/>
  <c r="B15" i="2" s="1"/>
  <c r="H3" i="3"/>
  <c r="B7" i="2" s="1"/>
  <c r="B10" i="2" s="1"/>
  <c r="B14" i="2" l="1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<sst xmlns="http://schemas.openxmlformats.org/spreadsheetml/2006/main" count="84" uniqueCount="56">
  <si>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</si>
  <si>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</si>
  <si>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</si>
  <si>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Santa Elena (Afluente)</t>
  </si>
  <si>
    <t>Municipio</t>
  </si>
  <si>
    <t>Medellín</t>
  </si>
  <si>
    <t>Dirección</t>
  </si>
  <si>
    <t>Cra 38 Calle 52</t>
  </si>
  <si>
    <t>Barrio</t>
  </si>
  <si>
    <t>Boston</t>
  </si>
  <si>
    <t>Subcuenca</t>
  </si>
  <si>
    <t>Santa Elena</t>
  </si>
  <si>
    <t>Longitud</t>
  </si>
  <si>
    <t>-75.557498</t>
  </si>
  <si>
    <t>Latitud</t>
  </si>
  <si>
    <t>6.247036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</si>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</sst>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Verticales!$B$2:$B$6</c:f>
              <c:numCache>
                <c:formatCode>General</c:formatCode>
                <c:ptCount val="5"/>
                <c:pt idx="0">
                  <c:v>0</c:v>
                </c:pt>
                <c:pt idx="1">
                  <c:v>0.4</c:v>
                </c:pt>
                <c:pt idx="2">
                  <c:v>0.8</c:v>
                </c:pt>
                <c:pt idx="3">
                  <c:v>1.2</c:v>
                </c:pt>
                <c:pt idx="4">
                  <c:v>1.66</c:v>
                </c:pt>
              </c:numCache>
            </c:numRef>
          </c:xVal>
          <c:yVal>
            <c:numRef>
              <c:f>Verticales!$C$2:$C$6</c:f>
              <c:numCache>
                <c:formatCode>General</c:formatCode>
                <c:ptCount val="5"/>
                <c:pt idx="0">
                  <c:v>0</c:v>
                </c:pt>
                <c:pt idx="1">
                  <c:v>-0.03</c:v>
                </c:pt>
                <c:pt idx="2">
                  <c:v>-0.05</c:v>
                </c:pt>
                <c:pt idx="3">
                  <c:v>-0.02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CC-45EC-B660-C98FCEFD6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6464"/>
        <c:axId val="560007936"/>
      </c:scatterChart>
      <c:valAx>
        <c:axId val="560016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7936"/>
        <c:crosses val="autoZero"/>
        <c:crossBetween val="midCat"/>
      </c:valAx>
      <c:valAx>
        <c:axId val="56000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6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CD46E97-3216-46AF-8073-7219FD16DED2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5647CFE-908E-4703-8F19-75B2113BD48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840</v>
      </c>
      <c r="C2" s="3" t="s">
        <v>24</v>
      </c>
    </row>
    <row r="3" spans="1:3" x14ac:dyDescent="0.3">
      <c r="A3" s="2" t="s">
        <v>25</v>
      </c>
      <c r="B3" s="3">
        <v>1105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42929.395833333343</v>
      </c>
      <c r="C5" s="3" t="s">
        <v>18</v>
      </c>
    </row>
    <row r="6" spans="1:3" x14ac:dyDescent="0.3">
      <c r="A6" s="2" t="s">
        <v>29</v>
      </c>
      <c r="B6" s="3">
        <v>1.66</v>
      </c>
      <c r="C6" s="3" t="s">
        <v>30</v>
      </c>
    </row>
    <row r="7" spans="1:3" x14ac:dyDescent="0.3">
      <c r="A7" s="2" t="s">
        <v>31</v>
      </c>
      <c r="B7" s="5">
        <f>SUM(Verticales!H2:H30)</f>
        <v>2.5959999999999997E-2</v>
      </c>
      <c r="C7" s="3" t="s">
        <v>30</v>
      </c>
    </row>
    <row r="8" spans="1:3" x14ac:dyDescent="0.3">
      <c r="A8" s="2" t="s">
        <v>32</v>
      </c>
      <c r="B8" s="5">
        <v>-999</v>
      </c>
      <c r="C8" s="3" t="s">
        <v>30</v>
      </c>
    </row>
    <row r="9" spans="1:3" x14ac:dyDescent="0.3">
      <c r="A9" s="2" t="s">
        <v>33</v>
      </c>
      <c r="B9" s="5">
        <v>-999</v>
      </c>
      <c r="C9" s="3" t="s">
        <v>34</v>
      </c>
    </row>
    <row r="10" spans="1:3" x14ac:dyDescent="0.3">
      <c r="A10" s="2" t="s">
        <v>35</v>
      </c>
      <c r="B10" s="5">
        <f>B7/B13</f>
        <v>0.63940886699507382</v>
      </c>
      <c r="C10" s="3" t="s">
        <v>34</v>
      </c>
    </row>
    <row r="11" spans="1:3" x14ac:dyDescent="0.3">
      <c r="A11" s="2" t="s">
        <v>36</v>
      </c>
      <c r="B11" s="5">
        <v>-999</v>
      </c>
      <c r="C11" s="3" t="s">
        <v>18</v>
      </c>
    </row>
    <row r="12" spans="1:3" x14ac:dyDescent="0.3">
      <c r="A12" s="2" t="s">
        <v>37</v>
      </c>
      <c r="B12" s="5">
        <f>SUM(Verticales!I2:I30)</f>
        <v>1.6631811100241323</v>
      </c>
      <c r="C12" s="3" t="s">
        <v>38</v>
      </c>
    </row>
    <row r="13" spans="1:3" x14ac:dyDescent="0.3">
      <c r="A13" s="2" t="s">
        <v>39</v>
      </c>
      <c r="B13" s="5">
        <f>SUM(Verticales!G2:G30)</f>
        <v>4.0599999999999997E-2</v>
      </c>
      <c r="C13" s="3" t="s">
        <v>18</v>
      </c>
    </row>
    <row r="14" spans="1:3" x14ac:dyDescent="0.3">
      <c r="A14" s="2" t="s">
        <v>40</v>
      </c>
      <c r="B14" s="5">
        <f>B13/B6</f>
        <v>2.4457831325301205E-2</v>
      </c>
      <c r="C14" s="3" t="s">
        <v>18</v>
      </c>
    </row>
    <row r="15" spans="1:3" x14ac:dyDescent="0.3">
      <c r="A15" s="2" t="s">
        <v>41</v>
      </c>
      <c r="B15" s="5">
        <f>B13/B12</f>
        <v>2.4411051661962963E-2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tabSelected="1" workbookViewId="0">
      <selection activeCell="G5" sqref="G5:I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2</v>
      </c>
      <c r="B3" s="3">
        <v>0.4</v>
      </c>
      <c r="C3" s="3">
        <v>-0.03</v>
      </c>
      <c r="D3" s="3">
        <v>0.9</v>
      </c>
      <c r="E3" s="3">
        <v>0</v>
      </c>
      <c r="F3" s="3">
        <v>0</v>
      </c>
      <c r="G3" s="6">
        <f t="shared" ref="G3:G5" si="1">((B3-B2)/2+(B4-B3)/2)*ABS(C3)</f>
        <v>1.2E-2</v>
      </c>
      <c r="H3" s="7">
        <f t="shared" si="0"/>
        <v>1.0800000000000001E-2</v>
      </c>
      <c r="I3" s="6">
        <f t="shared" ref="I3:I5" si="2">SQRT(ABS(C3-C2)^2+(B3-B2)^2)</f>
        <v>0.40112342240263166</v>
      </c>
    </row>
    <row r="4" spans="1:9" x14ac:dyDescent="0.3">
      <c r="A4" s="1">
        <v>3</v>
      </c>
      <c r="B4" s="3">
        <v>0.8</v>
      </c>
      <c r="C4" s="3">
        <v>-0.05</v>
      </c>
      <c r="D4" s="3">
        <v>0.5</v>
      </c>
      <c r="E4" s="3">
        <v>0</v>
      </c>
      <c r="F4" s="3">
        <v>0</v>
      </c>
      <c r="G4" s="6">
        <f t="shared" si="1"/>
        <v>0.02</v>
      </c>
      <c r="H4" s="7">
        <f t="shared" si="0"/>
        <v>0.01</v>
      </c>
      <c r="I4" s="6">
        <f t="shared" si="2"/>
        <v>0.40049968789001578</v>
      </c>
    </row>
    <row r="5" spans="1:9" x14ac:dyDescent="0.3">
      <c r="A5" s="1">
        <v>4</v>
      </c>
      <c r="B5" s="3">
        <v>1.2</v>
      </c>
      <c r="C5" s="3">
        <v>-0.02</v>
      </c>
      <c r="D5" s="3">
        <v>0.6</v>
      </c>
      <c r="E5" s="3">
        <v>0</v>
      </c>
      <c r="F5" s="3">
        <v>0</v>
      </c>
      <c r="G5" s="6">
        <f t="shared" si="1"/>
        <v>8.5999999999999983E-3</v>
      </c>
      <c r="H5" s="7">
        <f t="shared" si="0"/>
        <v>5.1599999999999988E-3</v>
      </c>
      <c r="I5" s="6">
        <f t="shared" si="2"/>
        <v>0.40112342240263149</v>
      </c>
    </row>
    <row r="6" spans="1:9" x14ac:dyDescent="0.3">
      <c r="A6" s="1">
        <v>5</v>
      </c>
      <c r="B6" s="3">
        <v>1.66</v>
      </c>
      <c r="C6" s="3">
        <v>0</v>
      </c>
      <c r="D6" s="3">
        <v>0</v>
      </c>
      <c r="E6" s="3">
        <v>0</v>
      </c>
      <c r="F6" s="3">
        <v>0</v>
      </c>
      <c r="G6" s="6">
        <f t="shared" ref="G6" si="3">((B6-B5)/2+(B7-B6)/2)*ABS(C6)</f>
        <v>0</v>
      </c>
      <c r="H6" s="7">
        <f t="shared" ref="H6" si="4">G6*D6</f>
        <v>0</v>
      </c>
      <c r="I6" s="6">
        <f t="shared" ref="I6" si="5">SQRT(ABS(C6-C5)^2+(B6-B5)^2)</f>
        <v>0.46043457732885351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0.4</v>
      </c>
      <c r="C3" s="3">
        <v>-0.03</v>
      </c>
    </row>
    <row r="4" spans="1:3" x14ac:dyDescent="0.3">
      <c r="A4" s="1">
        <v>3</v>
      </c>
      <c r="B4" s="3">
        <v>0.8</v>
      </c>
      <c r="C4" s="3">
        <v>-0.05</v>
      </c>
    </row>
    <row r="5" spans="1:3" x14ac:dyDescent="0.3">
      <c r="A5" s="1">
        <v>4</v>
      </c>
      <c r="B5" s="3">
        <v>1.2</v>
      </c>
      <c r="C5" s="3">
        <v>-0.02</v>
      </c>
    </row>
    <row r="6" spans="1:3" x14ac:dyDescent="0.3">
      <c r="A6" s="1">
        <v>5</v>
      </c>
      <c r="B6" s="3">
        <v>1.66</v>
      </c>
      <c r="C6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2017-07-21T09:40:27Z</dcterms:created>
  <dcterms:modified xsi:type="dcterms:W3CDTF">2017-11-29T17:12:11Z</dcterms:modified>
</cp:coreProperties>
</file>