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15" i="2" s="1"/>
  <c r="B7" i="2"/>
  <c r="B10" i="2" s="1"/>
  <c r="B14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 s="1"/>
  <c r="I11" i="3"/>
  <c r="G12" i="3"/>
  <c r="H12" i="3" s="1"/>
  <c r="I12" i="3"/>
  <c r="G13" i="3"/>
  <c r="H13" i="3"/>
  <c r="I13" i="3"/>
  <c r="G14" i="3"/>
  <c r="H14" i="3" s="1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<sst xmlns="http://schemas.openxmlformats.org/spreadsheetml/2006/main" count="84" uniqueCount="56">
  <si>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</si>
  <si>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</si>
  <si>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</si>
  <si>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(SE2)</t>
  </si>
  <si>
    <t>Municipio</t>
  </si>
  <si>
    <t>Medellín</t>
  </si>
  <si>
    <t>Dirección</t>
  </si>
  <si>
    <t>calle 52 cra 13</t>
  </si>
  <si>
    <t>Barrio</t>
  </si>
  <si>
    <t>Villatina</t>
  </si>
  <si>
    <t>Subcuenca</t>
  </si>
  <si>
    <t>Santa Elena</t>
  </si>
  <si>
    <t>Longitud</t>
  </si>
  <si>
    <t>-75.540028</t>
  </si>
  <si>
    <t>Latitud</t>
  </si>
  <si>
    <t>6.234167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</si>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</sst>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0.6</c:v>
                </c:pt>
                <c:pt idx="3">
                  <c:v>1.2</c:v>
                </c:pt>
                <c:pt idx="4">
                  <c:v>1.8</c:v>
                </c:pt>
                <c:pt idx="5">
                  <c:v>2.4</c:v>
                </c:pt>
                <c:pt idx="6">
                  <c:v>3</c:v>
                </c:pt>
                <c:pt idx="7">
                  <c:v>3.6</c:v>
                </c:pt>
                <c:pt idx="8">
                  <c:v>4.2</c:v>
                </c:pt>
                <c:pt idx="9">
                  <c:v>4.8</c:v>
                </c:pt>
                <c:pt idx="10">
                  <c:v>5.4</c:v>
                </c:pt>
                <c:pt idx="11">
                  <c:v>6</c:v>
                </c:pt>
                <c:pt idx="12">
                  <c:v>6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-7.0999999999999994E-2</c:v>
                </c:pt>
                <c:pt idx="2">
                  <c:v>-0.1</c:v>
                </c:pt>
                <c:pt idx="3">
                  <c:v>-0.26700000000000002</c:v>
                </c:pt>
                <c:pt idx="4">
                  <c:v>-0.19</c:v>
                </c:pt>
                <c:pt idx="5">
                  <c:v>-0.23400000000000001</c:v>
                </c:pt>
                <c:pt idx="6">
                  <c:v>-0.23599999999999999</c:v>
                </c:pt>
                <c:pt idx="7">
                  <c:v>-0.24</c:v>
                </c:pt>
                <c:pt idx="8">
                  <c:v>-0.151</c:v>
                </c:pt>
                <c:pt idx="9">
                  <c:v>-7.4999999999999997E-2</c:v>
                </c:pt>
                <c:pt idx="10">
                  <c:v>-0.105</c:v>
                </c:pt>
                <c:pt idx="11">
                  <c:v>-5.0999999999999997E-2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C8-49D0-862B-F6320C31A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7904"/>
        <c:axId val="563007576"/>
      </c:scatterChart>
      <c:valAx>
        <c:axId val="56300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7576"/>
        <c:crosses val="autoZero"/>
        <c:crossBetween val="midCat"/>
      </c:valAx>
      <c:valAx>
        <c:axId val="56300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E89B1CE-1EA0-4A2C-A681-C4B81923AB99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53960AA-CB87-41B9-BB8C-14230B572A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826</v>
      </c>
      <c r="C2" s="3" t="s">
        <v>24</v>
      </c>
    </row>
    <row r="3" spans="1:3" x14ac:dyDescent="0.3">
      <c r="A3" s="2" t="s">
        <v>25</v>
      </c>
      <c r="B3" s="3">
        <v>1096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42929.351388888892</v>
      </c>
      <c r="C5" s="3" t="s">
        <v>18</v>
      </c>
    </row>
    <row r="6" spans="1:3" x14ac:dyDescent="0.3">
      <c r="A6" s="2" t="s">
        <v>29</v>
      </c>
      <c r="B6" s="3">
        <v>6</v>
      </c>
      <c r="C6" s="3" t="s">
        <v>30</v>
      </c>
    </row>
    <row r="7" spans="1:3" x14ac:dyDescent="0.3">
      <c r="A7" s="2" t="s">
        <v>31</v>
      </c>
      <c r="B7" s="8">
        <f>SUM(Verticales!H2:H30)</f>
        <v>0.4551207000000001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0.4572239300783606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6.0445899999066919</v>
      </c>
      <c r="C12" s="3" t="s">
        <v>38</v>
      </c>
    </row>
    <row r="13" spans="1:3" x14ac:dyDescent="0.3">
      <c r="A13" s="2" t="s">
        <v>39</v>
      </c>
      <c r="B13" s="8">
        <f>SUM(Verticales!G2:G30)</f>
        <v>0.99539999999999995</v>
      </c>
      <c r="C13" s="3" t="s">
        <v>18</v>
      </c>
    </row>
    <row r="14" spans="1:3" x14ac:dyDescent="0.3">
      <c r="A14" s="2" t="s">
        <v>40</v>
      </c>
      <c r="B14" s="8">
        <f>B13/B6</f>
        <v>0.16589999999999999</v>
      </c>
      <c r="C14" s="3" t="s">
        <v>18</v>
      </c>
    </row>
    <row r="15" spans="1:3" x14ac:dyDescent="0.3">
      <c r="A15" s="2" t="s">
        <v>41</v>
      </c>
      <c r="B15" s="8">
        <f>B13/B12</f>
        <v>0.16467618151361227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opLeftCell="B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-7.0999999999999994E-2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2.1299999999999996E-2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0.6</v>
      </c>
      <c r="C4" s="3">
        <v>-0.1</v>
      </c>
      <c r="D4" s="3">
        <v>0.47599999999999998</v>
      </c>
      <c r="E4" s="3">
        <v>0</v>
      </c>
      <c r="F4" s="3">
        <v>0</v>
      </c>
      <c r="G4" s="6">
        <f t="shared" si="1"/>
        <v>0.06</v>
      </c>
      <c r="H4" s="7">
        <f t="shared" si="0"/>
        <v>2.8559999999999999E-2</v>
      </c>
      <c r="I4" s="6">
        <f t="shared" ref="I3:I5" si="2">SQRT(ABS(C4-C3)^2+(B4-B3)^2)</f>
        <v>0.60070042450459449</v>
      </c>
    </row>
    <row r="5" spans="1:9" x14ac:dyDescent="0.3">
      <c r="A5" s="1">
        <v>3</v>
      </c>
      <c r="B5" s="3">
        <v>1.2</v>
      </c>
      <c r="C5" s="3">
        <v>-0.26700000000000002</v>
      </c>
      <c r="D5" s="3">
        <v>0.57899999999999996</v>
      </c>
      <c r="E5" s="3">
        <v>0</v>
      </c>
      <c r="F5" s="3">
        <v>0</v>
      </c>
      <c r="G5" s="6">
        <f t="shared" si="1"/>
        <v>0.16020000000000004</v>
      </c>
      <c r="H5" s="7">
        <f t="shared" si="0"/>
        <v>9.2755800000000013E-2</v>
      </c>
      <c r="I5" s="6">
        <f t="shared" si="2"/>
        <v>0.6228073538422616</v>
      </c>
    </row>
    <row r="6" spans="1:9" x14ac:dyDescent="0.3">
      <c r="A6" s="1">
        <v>4</v>
      </c>
      <c r="B6" s="3">
        <v>1.8</v>
      </c>
      <c r="C6" s="3">
        <v>-0.19</v>
      </c>
      <c r="D6" s="3">
        <v>0.32800000000000001</v>
      </c>
      <c r="E6" s="3">
        <v>0</v>
      </c>
      <c r="F6" s="3">
        <v>0</v>
      </c>
      <c r="G6" s="6">
        <f t="shared" ref="G6:G14" si="3">((B6-B5)/2+(B7-B6)/2)*ABS(C6)</f>
        <v>0.11399999999999999</v>
      </c>
      <c r="H6" s="7">
        <f t="shared" ref="H6:H14" si="4">G6*D6</f>
        <v>3.7392000000000002E-2</v>
      </c>
      <c r="I6" s="6">
        <f t="shared" ref="I6:I14" si="5">SQRT(ABS(C6-C5)^2+(B6-B5)^2)</f>
        <v>0.60492065595415079</v>
      </c>
    </row>
    <row r="7" spans="1:9" x14ac:dyDescent="0.3">
      <c r="A7" s="1">
        <v>5</v>
      </c>
      <c r="B7" s="3">
        <v>2.4</v>
      </c>
      <c r="C7" s="3">
        <v>-0.23400000000000001</v>
      </c>
      <c r="D7" s="3">
        <v>0.50900000000000001</v>
      </c>
      <c r="E7" s="3">
        <v>0</v>
      </c>
      <c r="F7" s="3">
        <v>0</v>
      </c>
      <c r="G7" s="6">
        <f t="shared" si="3"/>
        <v>0.1404</v>
      </c>
      <c r="H7" s="7">
        <f t="shared" si="4"/>
        <v>7.1463600000000002E-2</v>
      </c>
      <c r="I7" s="6">
        <f t="shared" si="5"/>
        <v>0.60161117010906617</v>
      </c>
    </row>
    <row r="8" spans="1:9" x14ac:dyDescent="0.3">
      <c r="A8" s="1">
        <v>6</v>
      </c>
      <c r="B8" s="3">
        <v>3</v>
      </c>
      <c r="C8" s="3">
        <v>-0.23599999999999999</v>
      </c>
      <c r="D8" s="3">
        <v>0.45400000000000001</v>
      </c>
      <c r="E8" s="3">
        <v>0</v>
      </c>
      <c r="F8" s="3">
        <v>0</v>
      </c>
      <c r="G8" s="6">
        <f t="shared" si="3"/>
        <v>0.1416</v>
      </c>
      <c r="H8" s="7">
        <f t="shared" si="4"/>
        <v>6.4286400000000007E-2</v>
      </c>
      <c r="I8" s="6">
        <f t="shared" si="5"/>
        <v>0.60000333332407418</v>
      </c>
    </row>
    <row r="9" spans="1:9" x14ac:dyDescent="0.3">
      <c r="A9" s="1">
        <v>7</v>
      </c>
      <c r="B9" s="3">
        <v>3.6</v>
      </c>
      <c r="C9" s="3">
        <v>-0.24</v>
      </c>
      <c r="D9" s="3">
        <v>0.55800000000000005</v>
      </c>
      <c r="E9" s="3">
        <v>0</v>
      </c>
      <c r="F9" s="3">
        <v>0</v>
      </c>
      <c r="G9" s="6">
        <f t="shared" si="3"/>
        <v>0.14400000000000002</v>
      </c>
      <c r="H9" s="7">
        <f t="shared" si="4"/>
        <v>8.0352000000000021E-2</v>
      </c>
      <c r="I9" s="6">
        <f t="shared" si="5"/>
        <v>0.60001333318518857</v>
      </c>
    </row>
    <row r="10" spans="1:9" x14ac:dyDescent="0.3">
      <c r="A10" s="1">
        <v>8</v>
      </c>
      <c r="B10" s="3">
        <v>4.2</v>
      </c>
      <c r="C10" s="3">
        <v>-0.151</v>
      </c>
      <c r="D10" s="3">
        <v>0.55700000000000005</v>
      </c>
      <c r="E10" s="3">
        <v>0</v>
      </c>
      <c r="F10" s="3">
        <v>0</v>
      </c>
      <c r="G10" s="6">
        <f t="shared" si="3"/>
        <v>9.0599999999999972E-2</v>
      </c>
      <c r="H10" s="7">
        <f t="shared" si="4"/>
        <v>5.0464199999999987E-2</v>
      </c>
      <c r="I10" s="6">
        <f t="shared" si="5"/>
        <v>0.60656491820744141</v>
      </c>
    </row>
    <row r="11" spans="1:9" x14ac:dyDescent="0.3">
      <c r="A11" s="1">
        <v>9</v>
      </c>
      <c r="B11" s="3">
        <v>4.8</v>
      </c>
      <c r="C11" s="3">
        <v>-7.4999999999999997E-2</v>
      </c>
      <c r="D11" s="3">
        <v>0.40300000000000002</v>
      </c>
      <c r="E11" s="3">
        <v>0</v>
      </c>
      <c r="F11" s="3">
        <v>0</v>
      </c>
      <c r="G11" s="6">
        <f t="shared" si="3"/>
        <v>4.5000000000000005E-2</v>
      </c>
      <c r="H11" s="7">
        <f t="shared" si="4"/>
        <v>1.8135000000000002E-2</v>
      </c>
      <c r="I11" s="6">
        <f t="shared" si="5"/>
        <v>0.60479417986617534</v>
      </c>
    </row>
    <row r="12" spans="1:9" x14ac:dyDescent="0.3">
      <c r="A12" s="1">
        <v>10</v>
      </c>
      <c r="B12" s="3">
        <v>5.4</v>
      </c>
      <c r="C12" s="3">
        <v>-0.105</v>
      </c>
      <c r="D12" s="3">
        <v>0.17399999999999999</v>
      </c>
      <c r="E12" s="3">
        <v>0</v>
      </c>
      <c r="F12" s="3">
        <v>0</v>
      </c>
      <c r="G12" s="6">
        <f t="shared" si="3"/>
        <v>6.3E-2</v>
      </c>
      <c r="H12" s="7">
        <f t="shared" si="4"/>
        <v>1.0962E-2</v>
      </c>
      <c r="I12" s="6">
        <f t="shared" si="5"/>
        <v>0.60074953183502411</v>
      </c>
    </row>
    <row r="13" spans="1:9" x14ac:dyDescent="0.3">
      <c r="A13" s="1">
        <v>11</v>
      </c>
      <c r="B13" s="3">
        <v>6</v>
      </c>
      <c r="C13" s="3">
        <v>-5.0999999999999997E-2</v>
      </c>
      <c r="D13" s="3">
        <v>4.9000000000000002E-2</v>
      </c>
      <c r="E13" s="3">
        <v>0</v>
      </c>
      <c r="F13" s="3">
        <v>0</v>
      </c>
      <c r="G13" s="6">
        <f t="shared" si="3"/>
        <v>1.5299999999999991E-2</v>
      </c>
      <c r="H13" s="7">
        <f t="shared" si="4"/>
        <v>7.4969999999999952E-4</v>
      </c>
      <c r="I13" s="6">
        <f t="shared" si="5"/>
        <v>0.602425099078715</v>
      </c>
    </row>
    <row r="14" spans="1:9" x14ac:dyDescent="0.3">
      <c r="B14" s="5">
        <v>6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-7.0999999999999994E-2</v>
      </c>
    </row>
    <row r="3" spans="1:3" x14ac:dyDescent="0.3">
      <c r="A3" s="1">
        <v>2</v>
      </c>
      <c r="B3" s="3">
        <v>0.6</v>
      </c>
      <c r="C3" s="3">
        <v>-0.1</v>
      </c>
    </row>
    <row r="4" spans="1:3" x14ac:dyDescent="0.3">
      <c r="A4" s="1">
        <v>3</v>
      </c>
      <c r="B4" s="3">
        <v>1.2</v>
      </c>
      <c r="C4" s="3">
        <v>-0.26700000000000002</v>
      </c>
    </row>
    <row r="5" spans="1:3" x14ac:dyDescent="0.3">
      <c r="A5" s="1">
        <v>4</v>
      </c>
      <c r="B5" s="3">
        <v>1.8</v>
      </c>
      <c r="C5" s="3">
        <v>-0.19</v>
      </c>
    </row>
    <row r="6" spans="1:3" x14ac:dyDescent="0.3">
      <c r="A6" s="1">
        <v>5</v>
      </c>
      <c r="B6" s="3">
        <v>2.4</v>
      </c>
      <c r="C6" s="3">
        <v>-0.23400000000000001</v>
      </c>
    </row>
    <row r="7" spans="1:3" x14ac:dyDescent="0.3">
      <c r="A7" s="1">
        <v>6</v>
      </c>
      <c r="B7" s="3">
        <v>3</v>
      </c>
      <c r="C7" s="3">
        <v>-0.23599999999999999</v>
      </c>
    </row>
    <row r="8" spans="1:3" x14ac:dyDescent="0.3">
      <c r="A8" s="1">
        <v>7</v>
      </c>
      <c r="B8" s="3">
        <v>3.6</v>
      </c>
      <c r="C8" s="3">
        <v>-0.24</v>
      </c>
    </row>
    <row r="9" spans="1:3" x14ac:dyDescent="0.3">
      <c r="A9" s="1">
        <v>8</v>
      </c>
      <c r="B9" s="3">
        <v>4.2</v>
      </c>
      <c r="C9" s="3">
        <v>-0.151</v>
      </c>
    </row>
    <row r="10" spans="1:3" x14ac:dyDescent="0.3">
      <c r="A10" s="1">
        <v>9</v>
      </c>
      <c r="B10" s="3">
        <v>4.8</v>
      </c>
      <c r="C10" s="3">
        <v>-7.4999999999999997E-2</v>
      </c>
    </row>
    <row r="11" spans="1:3" x14ac:dyDescent="0.3">
      <c r="A11" s="1">
        <v>10</v>
      </c>
      <c r="B11" s="3">
        <v>5.4</v>
      </c>
      <c r="C11" s="3">
        <v>-0.105</v>
      </c>
    </row>
    <row r="12" spans="1:3" x14ac:dyDescent="0.3">
      <c r="A12" s="1">
        <v>11</v>
      </c>
      <c r="B12" s="3">
        <v>6</v>
      </c>
      <c r="C12" s="3">
        <v>-5.0999999999999997E-2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2017-07-21T09:40:26Z</dcterms:created>
  <dcterms:modified xsi:type="dcterms:W3CDTF">2017-11-29T21:37:41Z</dcterms:modified>
</cp:coreProperties>
</file>