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  <fileRecoveryPr autoRecover="0"/>
</workbook>
</file>

<file path=xl/calcChain.xml><?xml version="1.0" encoding="utf-8"?>
<calcChain xmlns="http://schemas.openxmlformats.org/spreadsheetml/2006/main">
  <c r="B13" i="2" l="1"/>
  <c r="B12" i="2"/>
  <c r="B7" i="2"/>
  <c r="B10" i="2" s="1"/>
  <c r="B15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I5" i="3"/>
  <c r="G5" i="3"/>
  <c r="H5" i="3" s="1"/>
  <c r="I4" i="3"/>
  <c r="G4" i="3"/>
  <c r="H4" i="3" s="1"/>
  <c r="I3" i="3"/>
  <c r="G3" i="3"/>
  <c r="H3" i="3" s="1"/>
  <c r="H2" i="3"/>
  <c r="B14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<sst xmlns="http://schemas.openxmlformats.org/spreadsheetml/2006/main" count="84" uniqueCount="56">
  <si>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</si>
  <si>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</si>
  <si>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</si>
  <si>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Antes de San Fernando (E5)</t>
  </si>
  <si>
    <t>Municipio</t>
  </si>
  <si>
    <t>Medellín</t>
  </si>
  <si>
    <t>Dirección</t>
  </si>
  <si>
    <t>Autopista Regional</t>
  </si>
  <si>
    <t>Barrio</t>
  </si>
  <si>
    <t>Aguacatala</t>
  </si>
  <si>
    <t>Subcuenca</t>
  </si>
  <si>
    <t>Río Aburrá</t>
  </si>
  <si>
    <t>Longitud</t>
  </si>
  <si>
    <t>-75.585</t>
  </si>
  <si>
    <t>Latitud</t>
  </si>
  <si>
    <t>6.1865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</si>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</sst>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20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-0.46300000000000002</c:v>
                </c:pt>
                <c:pt idx="2">
                  <c:v>-0.434</c:v>
                </c:pt>
                <c:pt idx="3">
                  <c:v>-0.63100000000000001</c:v>
                </c:pt>
                <c:pt idx="4">
                  <c:v>-0.53</c:v>
                </c:pt>
                <c:pt idx="5">
                  <c:v>-0.47899999999999998</c:v>
                </c:pt>
                <c:pt idx="6">
                  <c:v>-0.50600000000000001</c:v>
                </c:pt>
                <c:pt idx="7">
                  <c:v>-0.48399999999999999</c:v>
                </c:pt>
                <c:pt idx="8">
                  <c:v>-0.54</c:v>
                </c:pt>
                <c:pt idx="9">
                  <c:v>-0.56699999999999995</c:v>
                </c:pt>
                <c:pt idx="10">
                  <c:v>-0.48599999999999999</c:v>
                </c:pt>
                <c:pt idx="11">
                  <c:v>-0.46500000000000002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2-4D18-A9BB-38344B028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470760"/>
        <c:axId val="617472072"/>
      </c:scatterChart>
      <c:valAx>
        <c:axId val="61747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7472072"/>
        <c:crosses val="autoZero"/>
        <c:crossBetween val="midCat"/>
      </c:valAx>
      <c:valAx>
        <c:axId val="61747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7470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4DD199-1131-4853-830E-099545A0400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F6CD2B5-E0FC-4FD5-B10F-303F296080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818</v>
      </c>
      <c r="C2" s="3" t="s">
        <v>24</v>
      </c>
    </row>
    <row r="3" spans="1:3" x14ac:dyDescent="0.3">
      <c r="A3" s="2" t="s">
        <v>25</v>
      </c>
      <c r="B3" s="3">
        <v>1044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42926.603472222218</v>
      </c>
      <c r="C5" s="3" t="s">
        <v>18</v>
      </c>
    </row>
    <row r="6" spans="1:3" x14ac:dyDescent="0.3">
      <c r="A6" s="2" t="s">
        <v>29</v>
      </c>
      <c r="B6" s="3">
        <v>20</v>
      </c>
      <c r="C6" s="3" t="s">
        <v>30</v>
      </c>
    </row>
    <row r="7" spans="1:3" x14ac:dyDescent="0.3">
      <c r="A7" s="2" t="s">
        <v>31</v>
      </c>
      <c r="B7" s="9">
        <f>SUM(Verticales!H2:H30)</f>
        <v>8.7682019999999987</v>
      </c>
      <c r="C7" s="3" t="s">
        <v>30</v>
      </c>
    </row>
    <row r="8" spans="1:3" x14ac:dyDescent="0.3">
      <c r="A8" s="2" t="s">
        <v>32</v>
      </c>
      <c r="B8" s="9">
        <v>-999</v>
      </c>
      <c r="C8" s="3" t="s">
        <v>30</v>
      </c>
    </row>
    <row r="9" spans="1:3" x14ac:dyDescent="0.3">
      <c r="A9" s="2" t="s">
        <v>33</v>
      </c>
      <c r="B9" s="9">
        <v>-999</v>
      </c>
      <c r="C9" s="3" t="s">
        <v>34</v>
      </c>
    </row>
    <row r="10" spans="1:3" x14ac:dyDescent="0.3">
      <c r="A10" s="2" t="s">
        <v>35</v>
      </c>
      <c r="B10" s="9">
        <f>B7/B13</f>
        <v>0.85610251903925005</v>
      </c>
      <c r="C10" s="3" t="s">
        <v>34</v>
      </c>
    </row>
    <row r="11" spans="1:3" x14ac:dyDescent="0.3">
      <c r="A11" s="2" t="s">
        <v>36</v>
      </c>
      <c r="B11" s="9">
        <v>-999</v>
      </c>
      <c r="C11" s="3" t="s">
        <v>18</v>
      </c>
    </row>
    <row r="12" spans="1:3" x14ac:dyDescent="0.3">
      <c r="A12" s="2" t="s">
        <v>37</v>
      </c>
      <c r="B12" s="9">
        <f>SUM(Verticales!I2:I30)</f>
        <v>20.944106990503961</v>
      </c>
      <c r="C12" s="3" t="s">
        <v>38</v>
      </c>
    </row>
    <row r="13" spans="1:3" x14ac:dyDescent="0.3">
      <c r="A13" s="2" t="s">
        <v>39</v>
      </c>
      <c r="B13" s="9">
        <f>SUM(Verticales!G2:G30)</f>
        <v>10.241999999999999</v>
      </c>
      <c r="C13" s="3" t="s">
        <v>18</v>
      </c>
    </row>
    <row r="14" spans="1:3" x14ac:dyDescent="0.3">
      <c r="A14" s="2" t="s">
        <v>40</v>
      </c>
      <c r="B14" s="9">
        <f>B13/B6</f>
        <v>0.5121</v>
      </c>
      <c r="C14" s="3" t="s">
        <v>18</v>
      </c>
    </row>
    <row r="15" spans="1:3" x14ac:dyDescent="0.3">
      <c r="A15" s="2" t="s">
        <v>41</v>
      </c>
      <c r="B15" s="9">
        <f>B13/B12</f>
        <v>0.48901583651399949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8">
        <v>0</v>
      </c>
      <c r="C2" s="8">
        <v>0</v>
      </c>
      <c r="D2" s="8">
        <v>0</v>
      </c>
      <c r="E2" s="8">
        <v>0</v>
      </c>
      <c r="F2" s="8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-0.46300000000000002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0.46300000000000002</v>
      </c>
      <c r="H3" s="7">
        <f t="shared" si="0"/>
        <v>0</v>
      </c>
      <c r="I3" s="6">
        <f t="shared" ref="I3:I5" si="2">SQRT(ABS(C3-C2)^2+(B3-B2)^2)</f>
        <v>0.46300000000000002</v>
      </c>
    </row>
    <row r="4" spans="1:9" x14ac:dyDescent="0.3">
      <c r="A4" s="1">
        <v>2</v>
      </c>
      <c r="B4" s="3">
        <v>2</v>
      </c>
      <c r="C4" s="3">
        <v>-0.434</v>
      </c>
      <c r="D4" s="3">
        <v>0.873</v>
      </c>
      <c r="E4" s="3">
        <v>0</v>
      </c>
      <c r="F4" s="3">
        <v>0</v>
      </c>
      <c r="G4" s="6">
        <f t="shared" si="1"/>
        <v>0.86799999999999999</v>
      </c>
      <c r="H4" s="7">
        <f t="shared" si="0"/>
        <v>0.75776399999999999</v>
      </c>
      <c r="I4" s="6">
        <f t="shared" si="2"/>
        <v>2.0002102389498959</v>
      </c>
    </row>
    <row r="5" spans="1:9" x14ac:dyDescent="0.3">
      <c r="A5" s="1">
        <v>3</v>
      </c>
      <c r="B5" s="3">
        <v>4</v>
      </c>
      <c r="C5" s="3">
        <v>-0.63100000000000001</v>
      </c>
      <c r="D5" s="3">
        <v>0.85799999999999998</v>
      </c>
      <c r="E5" s="3">
        <v>0</v>
      </c>
      <c r="F5" s="3">
        <v>0</v>
      </c>
      <c r="G5" s="6">
        <f t="shared" si="1"/>
        <v>1.262</v>
      </c>
      <c r="H5" s="7">
        <f t="shared" si="0"/>
        <v>1.0827960000000001</v>
      </c>
      <c r="I5" s="6">
        <f t="shared" si="2"/>
        <v>2.0096788300621569</v>
      </c>
    </row>
    <row r="6" spans="1:9" x14ac:dyDescent="0.3">
      <c r="A6" s="1">
        <v>4</v>
      </c>
      <c r="B6" s="3">
        <v>6</v>
      </c>
      <c r="C6" s="3">
        <v>-0.53</v>
      </c>
      <c r="D6" s="3">
        <v>1.1859999999999999</v>
      </c>
      <c r="E6" s="3">
        <v>0</v>
      </c>
      <c r="F6" s="3">
        <v>0</v>
      </c>
      <c r="G6" s="6">
        <f t="shared" ref="G6:G14" si="3">((B6-B5)/2+(B7-B6)/2)*ABS(C6)</f>
        <v>1.06</v>
      </c>
      <c r="H6" s="7">
        <f t="shared" ref="H6:H14" si="4">G6*D6</f>
        <v>1.2571600000000001</v>
      </c>
      <c r="I6" s="6">
        <f t="shared" ref="I6:I14" si="5">SQRT(ABS(C6-C5)^2+(B6-B5)^2)</f>
        <v>2.0025486261262171</v>
      </c>
    </row>
    <row r="7" spans="1:9" x14ac:dyDescent="0.3">
      <c r="A7" s="1">
        <v>5</v>
      </c>
      <c r="B7" s="3">
        <v>8</v>
      </c>
      <c r="C7" s="3">
        <v>-0.47899999999999998</v>
      </c>
      <c r="D7" s="3">
        <v>0.64500000000000002</v>
      </c>
      <c r="E7" s="3">
        <v>0</v>
      </c>
      <c r="F7" s="3">
        <v>0</v>
      </c>
      <c r="G7" s="6">
        <f t="shared" si="3"/>
        <v>0.95799999999999996</v>
      </c>
      <c r="H7" s="7">
        <f t="shared" si="4"/>
        <v>0.61790999999999996</v>
      </c>
      <c r="I7" s="6">
        <f t="shared" si="5"/>
        <v>2.0006501443280884</v>
      </c>
    </row>
    <row r="8" spans="1:9" x14ac:dyDescent="0.3">
      <c r="A8" s="1">
        <v>6</v>
      </c>
      <c r="B8" s="3">
        <v>10</v>
      </c>
      <c r="C8" s="3">
        <v>-0.50600000000000001</v>
      </c>
      <c r="D8" s="3">
        <v>0.93</v>
      </c>
      <c r="E8" s="3">
        <v>0</v>
      </c>
      <c r="F8" s="3">
        <v>0</v>
      </c>
      <c r="G8" s="6">
        <f t="shared" si="3"/>
        <v>1.012</v>
      </c>
      <c r="H8" s="7">
        <f t="shared" si="4"/>
        <v>0.94116000000000011</v>
      </c>
      <c r="I8" s="6">
        <f t="shared" si="5"/>
        <v>2.000182241696991</v>
      </c>
    </row>
    <row r="9" spans="1:9" x14ac:dyDescent="0.3">
      <c r="A9" s="1">
        <v>7</v>
      </c>
      <c r="B9" s="3">
        <v>12</v>
      </c>
      <c r="C9" s="3">
        <v>-0.48399999999999999</v>
      </c>
      <c r="D9" s="3">
        <v>0.88</v>
      </c>
      <c r="E9" s="3">
        <v>0</v>
      </c>
      <c r="F9" s="3">
        <v>0</v>
      </c>
      <c r="G9" s="6">
        <f t="shared" si="3"/>
        <v>0.96799999999999997</v>
      </c>
      <c r="H9" s="7">
        <f t="shared" si="4"/>
        <v>0.85183999999999993</v>
      </c>
      <c r="I9" s="6">
        <f t="shared" si="5"/>
        <v>2.0001209963399713</v>
      </c>
    </row>
    <row r="10" spans="1:9" x14ac:dyDescent="0.3">
      <c r="A10" s="1">
        <v>8</v>
      </c>
      <c r="B10" s="3">
        <v>14</v>
      </c>
      <c r="C10" s="3">
        <v>-0.54</v>
      </c>
      <c r="D10" s="3">
        <v>1.05</v>
      </c>
      <c r="E10" s="3">
        <v>0</v>
      </c>
      <c r="F10" s="3">
        <v>0</v>
      </c>
      <c r="G10" s="6">
        <f t="shared" si="3"/>
        <v>1.08</v>
      </c>
      <c r="H10" s="7">
        <f t="shared" si="4"/>
        <v>1.1340000000000001</v>
      </c>
      <c r="I10" s="6">
        <f t="shared" si="5"/>
        <v>2.0007838463962067</v>
      </c>
    </row>
    <row r="11" spans="1:9" x14ac:dyDescent="0.3">
      <c r="A11" s="1">
        <v>9</v>
      </c>
      <c r="B11" s="3">
        <v>16</v>
      </c>
      <c r="C11" s="3">
        <v>-0.56699999999999995</v>
      </c>
      <c r="D11" s="3">
        <v>0.76200000000000001</v>
      </c>
      <c r="E11" s="3">
        <v>0</v>
      </c>
      <c r="F11" s="3">
        <v>0</v>
      </c>
      <c r="G11" s="6">
        <f t="shared" si="3"/>
        <v>1.1339999999999999</v>
      </c>
      <c r="H11" s="7">
        <f t="shared" si="4"/>
        <v>0.86410799999999999</v>
      </c>
      <c r="I11" s="6">
        <f t="shared" si="5"/>
        <v>2.000182241696991</v>
      </c>
    </row>
    <row r="12" spans="1:9" x14ac:dyDescent="0.3">
      <c r="A12" s="1">
        <v>10</v>
      </c>
      <c r="B12" s="3">
        <v>18</v>
      </c>
      <c r="C12" s="3">
        <v>-0.48599999999999999</v>
      </c>
      <c r="D12" s="3">
        <v>0.91700000000000004</v>
      </c>
      <c r="E12" s="3">
        <v>0</v>
      </c>
      <c r="F12" s="3">
        <v>0</v>
      </c>
      <c r="G12" s="6">
        <f t="shared" si="3"/>
        <v>0.97199999999999998</v>
      </c>
      <c r="H12" s="7">
        <f t="shared" si="4"/>
        <v>0.89132400000000001</v>
      </c>
      <c r="I12" s="6">
        <f t="shared" si="5"/>
        <v>2.0016395779460394</v>
      </c>
    </row>
    <row r="13" spans="1:9" x14ac:dyDescent="0.3">
      <c r="A13" s="1">
        <v>11</v>
      </c>
      <c r="B13" s="3">
        <v>20</v>
      </c>
      <c r="C13" s="3">
        <v>-0.46500000000000002</v>
      </c>
      <c r="D13" s="3">
        <v>0.79600000000000004</v>
      </c>
      <c r="E13" s="3">
        <v>0</v>
      </c>
      <c r="F13" s="3">
        <v>0</v>
      </c>
      <c r="G13" s="6">
        <f t="shared" si="3"/>
        <v>0.46500000000000002</v>
      </c>
      <c r="H13" s="7">
        <f t="shared" si="4"/>
        <v>0.37014000000000002</v>
      </c>
      <c r="I13" s="6">
        <f t="shared" si="5"/>
        <v>2.0001102469614018</v>
      </c>
    </row>
    <row r="14" spans="1:9" x14ac:dyDescent="0.3">
      <c r="B14" s="5">
        <v>20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0.46500000000000002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-0.46300000000000002</v>
      </c>
    </row>
    <row r="3" spans="1:3" x14ac:dyDescent="0.3">
      <c r="A3" s="1">
        <v>2</v>
      </c>
      <c r="B3" s="3">
        <v>2</v>
      </c>
      <c r="C3" s="3">
        <v>-0.434</v>
      </c>
    </row>
    <row r="4" spans="1:3" x14ac:dyDescent="0.3">
      <c r="A4" s="1">
        <v>3</v>
      </c>
      <c r="B4" s="3">
        <v>4</v>
      </c>
      <c r="C4" s="3">
        <v>-0.63100000000000001</v>
      </c>
    </row>
    <row r="5" spans="1:3" x14ac:dyDescent="0.3">
      <c r="A5" s="1">
        <v>4</v>
      </c>
      <c r="B5" s="3">
        <v>6</v>
      </c>
      <c r="C5" s="3">
        <v>-0.53</v>
      </c>
    </row>
    <row r="6" spans="1:3" x14ac:dyDescent="0.3">
      <c r="A6" s="1">
        <v>5</v>
      </c>
      <c r="B6" s="3">
        <v>8</v>
      </c>
      <c r="C6" s="3">
        <v>-0.47899999999999998</v>
      </c>
    </row>
    <row r="7" spans="1:3" x14ac:dyDescent="0.3">
      <c r="A7" s="1">
        <v>6</v>
      </c>
      <c r="B7" s="3">
        <v>10</v>
      </c>
      <c r="C7" s="3">
        <v>-0.50600000000000001</v>
      </c>
    </row>
    <row r="8" spans="1:3" x14ac:dyDescent="0.3">
      <c r="A8" s="1">
        <v>7</v>
      </c>
      <c r="B8" s="3">
        <v>12</v>
      </c>
      <c r="C8" s="3">
        <v>-0.48399999999999999</v>
      </c>
    </row>
    <row r="9" spans="1:3" x14ac:dyDescent="0.3">
      <c r="A9" s="1">
        <v>8</v>
      </c>
      <c r="B9" s="3">
        <v>14</v>
      </c>
      <c r="C9" s="3">
        <v>-0.54</v>
      </c>
    </row>
    <row r="10" spans="1:3" x14ac:dyDescent="0.3">
      <c r="A10" s="1">
        <v>9</v>
      </c>
      <c r="B10" s="3">
        <v>16</v>
      </c>
      <c r="C10" s="3">
        <v>-0.56699999999999995</v>
      </c>
    </row>
    <row r="11" spans="1:3" x14ac:dyDescent="0.3">
      <c r="A11" s="1">
        <v>10</v>
      </c>
      <c r="B11" s="3">
        <v>18</v>
      </c>
      <c r="C11" s="3">
        <v>-0.48599999999999999</v>
      </c>
    </row>
    <row r="12" spans="1:3" x14ac:dyDescent="0.3">
      <c r="A12" s="1">
        <v>11</v>
      </c>
      <c r="B12" s="3">
        <v>20</v>
      </c>
      <c r="C12" s="3">
        <v>-0.46500000000000002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2017-08-04T16:17:22Z</dcterms:created>
  <dcterms:modified xsi:type="dcterms:W3CDTF">2017-11-29T16:16:58Z</dcterms:modified>
</cp:coreProperties>
</file>