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4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6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3" i="2"/>
  <c r="B12" i="2"/>
  <c r="B15" i="2" s="1"/>
  <c r="B7" i="2"/>
  <c r="H12" i="3"/>
  <c r="I11" i="3"/>
  <c r="G11" i="3"/>
  <c r="H11" i="3" s="1"/>
  <c r="I10" i="3"/>
  <c r="G10" i="3"/>
  <c r="H10" i="3" s="1"/>
  <c r="I9" i="3"/>
  <c r="G9" i="3"/>
  <c r="H9" i="3" s="1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<sst xmlns="http://schemas.openxmlformats.org/spreadsheetml/2006/main" count="84" uniqueCount="56">
  <si>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</si>
  <si>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</si>
  <si>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</si>
  <si>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Bermejala</t>
  </si>
  <si>
    <t>Municipio</t>
  </si>
  <si>
    <t>Medellín</t>
  </si>
  <si>
    <t>Dirección</t>
  </si>
  <si>
    <t>Calle 85 Cra 58A</t>
  </si>
  <si>
    <t>Barrio</t>
  </si>
  <si>
    <t>Moravia</t>
  </si>
  <si>
    <t>Subcuenca</t>
  </si>
  <si>
    <t>La Bermejala</t>
  </si>
  <si>
    <t>Longitud</t>
  </si>
  <si>
    <t>-75.5666</t>
  </si>
  <si>
    <t>Latitud</t>
  </si>
  <si>
    <t>6.27909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</si>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</sst>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0.41199999999999998</c:v>
                </c:pt>
                <c:pt idx="3">
                  <c:v>0.82499999999999996</c:v>
                </c:pt>
                <c:pt idx="4">
                  <c:v>1.2370000000000001</c:v>
                </c:pt>
                <c:pt idx="5">
                  <c:v>1.65</c:v>
                </c:pt>
                <c:pt idx="6">
                  <c:v>2.0619999999999998</c:v>
                </c:pt>
                <c:pt idx="7">
                  <c:v>2.4750000000000001</c:v>
                </c:pt>
                <c:pt idx="8">
                  <c:v>2.887</c:v>
                </c:pt>
                <c:pt idx="9">
                  <c:v>3.3</c:v>
                </c:pt>
                <c:pt idx="10">
                  <c:v>3.3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-0.16600000000000001</c:v>
                </c:pt>
                <c:pt idx="2">
                  <c:v>-0.17100000000000001</c:v>
                </c:pt>
                <c:pt idx="3">
                  <c:v>-0.158</c:v>
                </c:pt>
                <c:pt idx="4">
                  <c:v>-5.8000000000000003E-2</c:v>
                </c:pt>
                <c:pt idx="5">
                  <c:v>-4.7E-2</c:v>
                </c:pt>
                <c:pt idx="6">
                  <c:v>-9.1999999999999998E-2</c:v>
                </c:pt>
                <c:pt idx="7">
                  <c:v>-5.8000000000000003E-2</c:v>
                </c:pt>
                <c:pt idx="8">
                  <c:v>-0.06</c:v>
                </c:pt>
                <c:pt idx="9">
                  <c:v>-2.1000000000000001E-2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1A-4B45-9B18-AFF69592C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992192"/>
        <c:axId val="580994816"/>
      </c:scatterChart>
      <c:valAx>
        <c:axId val="58099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0994816"/>
        <c:crosses val="autoZero"/>
        <c:crossBetween val="midCat"/>
      </c:valAx>
      <c:valAx>
        <c:axId val="5809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099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2FB071-6590-4959-9BE7-9B7EC9F0381A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507189-DB42-403C-8525-56D3832D6CB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563</v>
      </c>
      <c r="C2" s="3" t="s">
        <v>24</v>
      </c>
    </row>
    <row r="3" spans="1:3" x14ac:dyDescent="0.3">
      <c r="A3" s="2" t="s">
        <v>25</v>
      </c>
      <c r="B3" s="3">
        <v>1027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42802.512499999997</v>
      </c>
      <c r="C5" s="3" t="s">
        <v>18</v>
      </c>
    </row>
    <row r="6" spans="1:3" x14ac:dyDescent="0.3">
      <c r="A6" s="2" t="s">
        <v>29</v>
      </c>
      <c r="B6" s="3">
        <v>3.3</v>
      </c>
      <c r="C6" s="3" t="s">
        <v>30</v>
      </c>
    </row>
    <row r="7" spans="1:3" x14ac:dyDescent="0.3">
      <c r="A7" s="2" t="s">
        <v>31</v>
      </c>
      <c r="B7" s="7">
        <f>SUM(Verticales!H2:H12)</f>
        <v>6.3178297499999994E-2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0.20769865952183303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SUM(Verticales!I2:I12)</f>
        <v>3.3180331767429805</v>
      </c>
      <c r="C12" s="3" t="s">
        <v>38</v>
      </c>
    </row>
    <row r="13" spans="1:3" x14ac:dyDescent="0.3">
      <c r="A13" s="2" t="s">
        <v>39</v>
      </c>
      <c r="B13" s="7">
        <f>SUM(Verticales!G2:G12)</f>
        <v>0.30418250000000008</v>
      </c>
      <c r="C13" s="3" t="s">
        <v>18</v>
      </c>
    </row>
    <row r="14" spans="1:3" x14ac:dyDescent="0.3">
      <c r="A14" s="2" t="s">
        <v>40</v>
      </c>
      <c r="B14" s="7">
        <f>B13/B6</f>
        <v>9.2176515151515176E-2</v>
      </c>
      <c r="C14" s="3" t="s">
        <v>18</v>
      </c>
    </row>
    <row r="15" spans="1:3" x14ac:dyDescent="0.3">
      <c r="A15" s="2" t="s">
        <v>41</v>
      </c>
      <c r="B15" s="7">
        <f>B13/B12</f>
        <v>9.1675545058470184E-2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topLeftCell="C1" workbookViewId="0">
      <selection activeCell="I12" sqref="I1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2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-0.16600000000000001</v>
      </c>
      <c r="D3" s="3">
        <v>0</v>
      </c>
      <c r="E3" s="3">
        <v>-999</v>
      </c>
      <c r="F3" s="3">
        <v>-999</v>
      </c>
      <c r="G3" s="5">
        <f t="shared" ref="G3:G11" si="1">((B3-B2)/2+(B4-B3)/2)*ABS(C3)</f>
        <v>3.4195999999999997E-2</v>
      </c>
      <c r="H3" s="6">
        <f t="shared" si="0"/>
        <v>0</v>
      </c>
      <c r="I3" s="5">
        <v>0</v>
      </c>
    </row>
    <row r="4" spans="1:9" x14ac:dyDescent="0.3">
      <c r="A4" s="1">
        <v>3</v>
      </c>
      <c r="B4" s="3">
        <v>0.41199999999999998</v>
      </c>
      <c r="C4" s="3">
        <v>-0.17100000000000001</v>
      </c>
      <c r="D4" s="3">
        <v>0.22</v>
      </c>
      <c r="E4" s="3">
        <v>-999</v>
      </c>
      <c r="F4" s="3">
        <v>-999</v>
      </c>
      <c r="G4" s="5">
        <f t="shared" si="1"/>
        <v>7.0537500000000003E-2</v>
      </c>
      <c r="H4" s="6">
        <f t="shared" si="0"/>
        <v>1.5518250000000001E-2</v>
      </c>
      <c r="I4" s="5">
        <f t="shared" ref="I3:I12" si="2">SQRT(ABS(C4-C3)^2+(B4-B3)^2)</f>
        <v>0.41203033868879119</v>
      </c>
    </row>
    <row r="5" spans="1:9" x14ac:dyDescent="0.3">
      <c r="A5" s="1">
        <v>4</v>
      </c>
      <c r="B5" s="3">
        <v>0.82499999999999996</v>
      </c>
      <c r="C5" s="3">
        <v>-0.158</v>
      </c>
      <c r="D5" s="3">
        <v>0.10299999999999999</v>
      </c>
      <c r="E5" s="3">
        <v>-999</v>
      </c>
      <c r="F5" s="3">
        <v>-999</v>
      </c>
      <c r="G5" s="5">
        <f t="shared" si="1"/>
        <v>6.5175000000000011E-2</v>
      </c>
      <c r="H5" s="6">
        <f t="shared" si="0"/>
        <v>6.7130250000000009E-3</v>
      </c>
      <c r="I5" s="5">
        <f t="shared" si="2"/>
        <v>0.41320454982974231</v>
      </c>
    </row>
    <row r="6" spans="1:9" x14ac:dyDescent="0.3">
      <c r="A6" s="1">
        <v>5</v>
      </c>
      <c r="B6" s="3">
        <v>1.2370000000000001</v>
      </c>
      <c r="C6" s="3">
        <v>-5.8000000000000003E-2</v>
      </c>
      <c r="D6" s="3">
        <v>0.308</v>
      </c>
      <c r="E6" s="3">
        <v>-999</v>
      </c>
      <c r="F6" s="3">
        <v>-999</v>
      </c>
      <c r="G6" s="5">
        <f t="shared" si="1"/>
        <v>2.3924999999999998E-2</v>
      </c>
      <c r="H6" s="6">
        <f t="shared" si="0"/>
        <v>7.3688999999999994E-3</v>
      </c>
      <c r="I6" s="5">
        <f t="shared" si="2"/>
        <v>0.4239622624715555</v>
      </c>
    </row>
    <row r="7" spans="1:9" x14ac:dyDescent="0.3">
      <c r="A7" s="1">
        <v>6</v>
      </c>
      <c r="B7" s="3">
        <v>1.65</v>
      </c>
      <c r="C7" s="3">
        <v>-4.7E-2</v>
      </c>
      <c r="D7" s="3">
        <v>0.39700000000000002</v>
      </c>
      <c r="E7" s="3">
        <v>-999</v>
      </c>
      <c r="F7" s="3">
        <v>-999</v>
      </c>
      <c r="G7" s="5">
        <f t="shared" si="1"/>
        <v>1.9387499999999995E-2</v>
      </c>
      <c r="H7" s="6">
        <f t="shared" si="0"/>
        <v>7.6968374999999986E-3</v>
      </c>
      <c r="I7" s="5">
        <f t="shared" si="2"/>
        <v>0.41314646313383807</v>
      </c>
    </row>
    <row r="8" spans="1:9" x14ac:dyDescent="0.3">
      <c r="A8" s="1">
        <v>7</v>
      </c>
      <c r="B8" s="3">
        <v>2.0619999999999998</v>
      </c>
      <c r="C8" s="3">
        <v>-9.1999999999999998E-2</v>
      </c>
      <c r="D8" s="3">
        <v>0.45400000000000001</v>
      </c>
      <c r="E8" s="3">
        <v>-999</v>
      </c>
      <c r="F8" s="3">
        <v>-999</v>
      </c>
      <c r="G8" s="5">
        <f t="shared" si="1"/>
        <v>3.7950000000000005E-2</v>
      </c>
      <c r="H8" s="6">
        <f t="shared" si="0"/>
        <v>1.7229300000000003E-2</v>
      </c>
      <c r="I8" s="5">
        <f t="shared" si="2"/>
        <v>0.41445023826751498</v>
      </c>
    </row>
    <row r="9" spans="1:9" x14ac:dyDescent="0.3">
      <c r="A9" s="1">
        <v>8</v>
      </c>
      <c r="B9" s="3">
        <v>2.4750000000000001</v>
      </c>
      <c r="C9" s="3">
        <v>-5.8000000000000003E-2</v>
      </c>
      <c r="D9" s="3">
        <v>0.223</v>
      </c>
      <c r="E9" s="3">
        <v>-999</v>
      </c>
      <c r="F9" s="3">
        <v>-999</v>
      </c>
      <c r="G9" s="5">
        <f t="shared" si="1"/>
        <v>2.3925000000000005E-2</v>
      </c>
      <c r="H9" s="6">
        <f t="shared" si="0"/>
        <v>5.3352750000000013E-3</v>
      </c>
      <c r="I9" s="5">
        <f t="shared" si="2"/>
        <v>0.41439715249986964</v>
      </c>
    </row>
    <row r="10" spans="1:9" x14ac:dyDescent="0.3">
      <c r="A10" s="1">
        <v>9</v>
      </c>
      <c r="B10" s="3">
        <v>2.887</v>
      </c>
      <c r="C10" s="3">
        <v>-0.06</v>
      </c>
      <c r="D10" s="3">
        <v>0.127</v>
      </c>
      <c r="E10" s="3">
        <v>-999</v>
      </c>
      <c r="F10" s="3">
        <v>-999</v>
      </c>
      <c r="G10" s="5">
        <f t="shared" si="1"/>
        <v>2.4749999999999991E-2</v>
      </c>
      <c r="H10" s="6">
        <f t="shared" si="0"/>
        <v>3.1432499999999989E-3</v>
      </c>
      <c r="I10" s="5">
        <f t="shared" si="2"/>
        <v>0.41200485434033413</v>
      </c>
    </row>
    <row r="11" spans="1:9" x14ac:dyDescent="0.3">
      <c r="A11" s="1">
        <v>10</v>
      </c>
      <c r="B11" s="3">
        <v>3.3</v>
      </c>
      <c r="C11" s="3">
        <v>-2.1000000000000001E-2</v>
      </c>
      <c r="D11" s="3">
        <v>0.04</v>
      </c>
      <c r="E11" s="3">
        <v>-999</v>
      </c>
      <c r="F11" s="3">
        <v>-999</v>
      </c>
      <c r="G11" s="5">
        <f t="shared" si="1"/>
        <v>4.3364999999999983E-3</v>
      </c>
      <c r="H11" s="6">
        <f t="shared" si="0"/>
        <v>1.7345999999999993E-4</v>
      </c>
      <c r="I11" s="5">
        <f t="shared" si="2"/>
        <v>0.41483731751133457</v>
      </c>
    </row>
    <row r="12" spans="1:9" x14ac:dyDescent="0.3">
      <c r="A12" s="1">
        <v>11</v>
      </c>
      <c r="B12" s="3">
        <v>3.3</v>
      </c>
      <c r="C12" s="3">
        <v>0</v>
      </c>
      <c r="D12" s="3">
        <v>0</v>
      </c>
      <c r="E12" s="3">
        <v>-999</v>
      </c>
      <c r="F12" s="3">
        <v>-999</v>
      </c>
      <c r="G12" s="5">
        <v>0</v>
      </c>
      <c r="H12" s="6">
        <f t="shared" si="0"/>
        <v>0</v>
      </c>
      <c r="I12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>
      <selection activeCell="B2" sqref="B2:C10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-0.16600000000000001</v>
      </c>
    </row>
    <row r="3" spans="1:3" x14ac:dyDescent="0.3">
      <c r="A3" s="1">
        <v>2</v>
      </c>
      <c r="B3" s="3">
        <v>0.41199999999999998</v>
      </c>
      <c r="C3" s="3">
        <v>-0.17100000000000001</v>
      </c>
    </row>
    <row r="4" spans="1:3" x14ac:dyDescent="0.3">
      <c r="A4" s="1">
        <v>3</v>
      </c>
      <c r="B4" s="3">
        <v>0.82499999999999996</v>
      </c>
      <c r="C4" s="3">
        <v>-0.158</v>
      </c>
    </row>
    <row r="5" spans="1:3" x14ac:dyDescent="0.3">
      <c r="A5" s="1">
        <v>4</v>
      </c>
      <c r="B5" s="3">
        <v>1.2370000000000001</v>
      </c>
      <c r="C5" s="3">
        <v>-5.8000000000000003E-2</v>
      </c>
    </row>
    <row r="6" spans="1:3" x14ac:dyDescent="0.3">
      <c r="A6" s="1">
        <v>5</v>
      </c>
      <c r="B6" s="3">
        <v>1.65</v>
      </c>
      <c r="C6" s="3">
        <v>-4.7E-2</v>
      </c>
    </row>
    <row r="7" spans="1:3" x14ac:dyDescent="0.3">
      <c r="A7" s="1">
        <v>6</v>
      </c>
      <c r="B7" s="3">
        <v>2.0619999999999998</v>
      </c>
      <c r="C7" s="3">
        <v>-9.1999999999999998E-2</v>
      </c>
    </row>
    <row r="8" spans="1:3" x14ac:dyDescent="0.3">
      <c r="A8" s="1">
        <v>7</v>
      </c>
      <c r="B8" s="3">
        <v>2.4750000000000001</v>
      </c>
      <c r="C8" s="3">
        <v>-5.8000000000000003E-2</v>
      </c>
    </row>
    <row r="9" spans="1:3" x14ac:dyDescent="0.3">
      <c r="A9" s="1">
        <v>8</v>
      </c>
      <c r="B9" s="3">
        <v>2.887</v>
      </c>
      <c r="C9" s="3">
        <v>-0.06</v>
      </c>
    </row>
    <row r="10" spans="1:3" x14ac:dyDescent="0.3">
      <c r="A10" s="1">
        <v>9</v>
      </c>
      <c r="B10" s="3">
        <v>3.3</v>
      </c>
      <c r="C10" s="3">
        <v>-2.1000000000000001E-2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2017-07-27T05:54:46Z</dcterms:created>
  <dcterms:modified xsi:type="dcterms:W3CDTF">2017-11-29T15:00:48Z</dcterms:modified>
</cp:coreProperties>
</file>